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mc:AlternateContent xmlns:mc="http://schemas.openxmlformats.org/markup-compatibility/2006">
    <mc:Choice Requires="x15">
      <x15ac:absPath xmlns:x15ac="http://schemas.microsoft.com/office/spreadsheetml/2010/11/ac" url="https://sdpgovco-my.sharepoint.com/personal/lfdiaz_sdp_gov_co/Documents/3_Inventario_Planes_Acción/4.Ultimos_ajustes_Plan_accion/Depuración_2026/"/>
    </mc:Choice>
  </mc:AlternateContent>
  <xr:revisionPtr revIDLastSave="25" documentId="13_ncr:1_{E22FF43F-DF35-43E0-8150-A4DC175610EF}" xr6:coauthVersionLast="47" xr6:coauthVersionMax="47" xr10:uidLastSave="{FD70F804-1726-43EC-A9FE-61C909B593D4}"/>
  <bookViews>
    <workbookView xWindow="-28920" yWindow="-4710" windowWidth="29040" windowHeight="15720" tabRatio="832" firstSheet="1" activeTab="1" xr2:uid="{F7434B9D-A996-4919-B904-459BAD1CF39E}"/>
  </bookViews>
  <sheets>
    <sheet name="Desplegables 2" sheetId="8" state="hidden" r:id="rId1"/>
    <sheet name="Plan de acción PPECC" sheetId="1" r:id="rId2"/>
    <sheet name="Ficha técnica IR 1.1." sheetId="46" r:id="rId3"/>
    <sheet name="Ficha técnica IR 1.2." sheetId="47" r:id="rId4"/>
    <sheet name="Ficha técnica IR 1.3." sheetId="48" r:id="rId5"/>
    <sheet name="Ficha técnica IR 2.1." sheetId="49" r:id="rId6"/>
    <sheet name="Ficha técnica IR 2.2." sheetId="50" r:id="rId7"/>
    <sheet name="Ficha técnica IR 3.1." sheetId="51" r:id="rId8"/>
    <sheet name="Ficha técnica IR 4.1." sheetId="52" r:id="rId9"/>
    <sheet name="Ficha técnica IR 4.2." sheetId="53" r:id="rId10"/>
    <sheet name="Ficha técnica IR 4.3." sheetId="54" r:id="rId11"/>
    <sheet name="Ficha técnica IR 5.1." sheetId="55" r:id="rId12"/>
    <sheet name="Ficha técnica IP 1.1.1" sheetId="56" r:id="rId13"/>
    <sheet name="Ficha técnica IP 1.1.2" sheetId="22" r:id="rId14"/>
    <sheet name="Ficha técnica IP 1.1.3" sheetId="23" r:id="rId15"/>
    <sheet name="Ficha técnica IP 1.1.4" sheetId="10" r:id="rId16"/>
    <sheet name="Ficha técnica IP 1.1.5" sheetId="9" r:id="rId17"/>
    <sheet name="Ficha técnica IP 1.2.1" sheetId="58" r:id="rId18"/>
    <sheet name="Ficha técnica IP 1.2.2" sheetId="59" r:id="rId19"/>
    <sheet name="Ficha técnica IP 1.2.3" sheetId="60" r:id="rId20"/>
    <sheet name="Ficha técnica IP 1.2.4" sheetId="57" r:id="rId21"/>
    <sheet name="Ficha técnica IP 1.2.5" sheetId="12" r:id="rId22"/>
    <sheet name="Ficha técnica IP 1.2.6" sheetId="11" r:id="rId23"/>
    <sheet name="Ficha técnica IP 1.3.1" sheetId="61" r:id="rId24"/>
    <sheet name="Ficha técnica IP 1.3.2" sheetId="14" r:id="rId25"/>
    <sheet name="Ficha técnica IP 1.3.3" sheetId="24" r:id="rId26"/>
    <sheet name="Ficha técnica IP 1.3.4" sheetId="13" r:id="rId27"/>
    <sheet name="Ficha técnica IP 2.1.1" sheetId="25" r:id="rId28"/>
    <sheet name="Ficha técnica IP 2.1.2" sheetId="15" r:id="rId29"/>
    <sheet name="Ficha técnica IP 2.1.3" sheetId="26" r:id="rId30"/>
    <sheet name="Ficha técnica IP 2.1.4" sheetId="27" r:id="rId31"/>
    <sheet name="Ficha técnica IP 2.1.5" sheetId="28" r:id="rId32"/>
    <sheet name="Ficha técnica IP 2.1.6" sheetId="29" r:id="rId33"/>
    <sheet name="Ficha técnica IP 2.1.7" sheetId="30" r:id="rId34"/>
    <sheet name="Ficha técnica IP 2.2.1" sheetId="63" r:id="rId35"/>
    <sheet name="Ficha técnica IP 2.2.2" sheetId="64" r:id="rId36"/>
    <sheet name="Ficha técnica IP 2.2.3" sheetId="31" r:id="rId37"/>
    <sheet name="Ficha técnica IP 2.2.4" sheetId="16" r:id="rId38"/>
    <sheet name="Ficha técnica IP 2.2.5" sheetId="32" r:id="rId39"/>
    <sheet name="Ficha técnica IP 3.1.1" sheetId="33" r:id="rId40"/>
    <sheet name="Ficha técnica IP 3.1.2" sheetId="65" r:id="rId41"/>
    <sheet name="Ficha técnica IP 3.1.3" sheetId="34" r:id="rId42"/>
    <sheet name="Ficha técnica IP 3.1.4" sheetId="35" r:id="rId43"/>
    <sheet name="Ficha técnica IP 3.1.5" sheetId="62" r:id="rId44"/>
    <sheet name="Ficha técnica IP 3.1.6" sheetId="17" r:id="rId45"/>
    <sheet name="Ficha técnica IP 4.1.1" sheetId="36" r:id="rId46"/>
    <sheet name="Ficha técnica IP 4.2.4" sheetId="37" r:id="rId47"/>
    <sheet name="Ficha técnica IP 4.2.6" sheetId="38" r:id="rId48"/>
    <sheet name="Ficha técnica IP 4.2.7" sheetId="39" r:id="rId49"/>
    <sheet name="Ficha técnica IP 4.2.8" sheetId="40" r:id="rId50"/>
    <sheet name="Ficha técnica IP 4.2.9" sheetId="41" r:id="rId51"/>
    <sheet name="Ficha técnica IP 4.2.10" sheetId="66" r:id="rId52"/>
    <sheet name="Ficha técnica IP 4.2.11" sheetId="42" r:id="rId53"/>
    <sheet name="Ficha técnica IP 4.2.12" sheetId="18" r:id="rId54"/>
    <sheet name="Ficha técnica IP 4.3.1" sheetId="67" r:id="rId55"/>
    <sheet name="Ficha técnica IP 4.3.2" sheetId="68" r:id="rId56"/>
    <sheet name="Ficha técnica IP 5.1.1" sheetId="19" r:id="rId57"/>
    <sheet name="Ficha técnica IP 5.1.2" sheetId="44" r:id="rId58"/>
    <sheet name="Ficha técnica IP 5.1.3" sheetId="45" r:id="rId59"/>
    <sheet name="Ficha técnica IP 5.1.4" sheetId="20" r:id="rId60"/>
    <sheet name="Ficha técnica IP 5.1.5" sheetId="21" r:id="rId61"/>
    <sheet name="Ficha técnica IP#..." sheetId="4" state="hidden" r:id="rId62"/>
  </sheets>
  <definedNames>
    <definedName name="_xlnm._FilterDatabase" localSheetId="1" hidden="1">'Plan de acción PPECC'!$A$10:$CE$64</definedName>
    <definedName name="Acciónporelclima">'Desplegables 2'!$A$193:$A$194</definedName>
    <definedName name="Agualimpiaysaneamiento">'Desplegables 2'!$A$153:$A$158</definedName>
    <definedName name="Alianzasparalograrlosobjetivos">'Desplegables 2'!$A$201:$A$210</definedName>
    <definedName name="Ambiente">'Desplegables 2'!$O$31:$O$34</definedName>
    <definedName name="ANUALIZACIÓN">#REF!</definedName>
    <definedName name="Bogotáavanzaensuseguridad">'Desplegables 2'!$C$234:$C$290</definedName>
    <definedName name="Bogotáconfíaensubienestar">'Desplegables 2'!$D$234:$D$333</definedName>
    <definedName name="Bogotáconfíaensugobierno">'Desplegables 2'!$E$234:$E$318</definedName>
    <definedName name="Bogotáconfíaensupotencial">'Desplegables 2'!$F$234:$F$302</definedName>
    <definedName name="Bogotáordenasuterritorioavanzaensuacciónclimática">'Desplegables 2'!$G$234:$G$347</definedName>
    <definedName name="Ciudadesycomunidadessostenibles">#REF!</definedName>
    <definedName name="Ciudadesycounidadessostenibles">'Desplegables 2'!$A$181:$A$187</definedName>
    <definedName name="CulturaRecreaciónyDeporte">'Desplegables 2'!$N$31:$N$37</definedName>
    <definedName name="DesarrolloEconómicoIndustriayTurismo">'Desplegables 2'!$J$31:$J$34</definedName>
    <definedName name="Educación">'Desplegables 2'!$K$31:$K$34</definedName>
    <definedName name="Educacióndecalidad">'Desplegables 2'!$A$139:$A$144</definedName>
    <definedName name="Energíaasequibleynocontaminante">'Desplegables 2'!$A$158:$A$161</definedName>
    <definedName name="ENFOQUE">#REF!</definedName>
    <definedName name="Findelapobreza">'Desplegables 2'!$A$122:$A$126</definedName>
    <definedName name="GestiónJurídica">'Desplegables 2'!$G$31</definedName>
    <definedName name="GestiónPública">'Desplegables 2'!$D$31:$D$32</definedName>
    <definedName name="ggg">#REF!</definedName>
    <definedName name="Gobierno">'Desplegables 2'!$E$31:$E$33</definedName>
    <definedName name="Hábitat">#REF!</definedName>
    <definedName name="Hacienda">'Desplegables 2'!$H$31:$H$34</definedName>
    <definedName name="HambreCero">'Desplegables 2'!$A$127:$A$128</definedName>
    <definedName name="hhhhhh">#REF!</definedName>
    <definedName name="Igualdaddegénero">#REF!</definedName>
    <definedName name="Igualdaddegènero">'Desplegables 2'!$A$145:$A$152</definedName>
    <definedName name="IndustriaInnovacióneInfraestructura">'Desplegables 2'!$A$172:$A$177</definedName>
    <definedName name="IntegraciónSocial">'Desplegables 2'!$M$31:$M$32</definedName>
    <definedName name="Movilidad">'Desplegables 2'!$P$31:$P$36</definedName>
    <definedName name="Mujeres">'Desplegables 2'!$R$31</definedName>
    <definedName name="OrganosdeControl">'Desplegables 2'!$S$31:$S$33</definedName>
    <definedName name="Pazjusticiaeinstitucionessólidas">'Desplegables 2'!$A$197:$A$200</definedName>
    <definedName name="Planeación">'Desplegables 2'!$I$31:$I$32</definedName>
    <definedName name="Prodcucciónyconsumoresponsable">'Desplegables 2'!$A$188:$A$192</definedName>
    <definedName name="Prodcucciónyconsumoresponsables">'Desplegables 2'!$A$188:$A$192</definedName>
    <definedName name="Producciónyconsumoresponsables">#REF!</definedName>
    <definedName name="Reduccióndelasdesigualdades">'Desplegables 2'!$A$178:$A$180</definedName>
    <definedName name="Salud">'Desplegables 2'!$L$31:$L$33</definedName>
    <definedName name="Saludybienestar">'Desplegables 2'!$A$129:$A$138</definedName>
    <definedName name="SeguridadConvivenciayJusticia">'Desplegables 2'!$F$31:$F$32</definedName>
    <definedName name="Trabajodecenteycrecimientoeconómico">'Desplegables 2'!$A$162:$A$171</definedName>
    <definedName name="Vidadeecosistemasterrestres">'Desplegables 2'!$A$195:$A$196</definedName>
    <definedName name="Vidasubmari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59" i="1" l="1"/>
  <c r="BY24" i="1"/>
  <c r="BY20" i="1"/>
  <c r="AL64" i="1"/>
  <c r="AM64" i="1" s="1"/>
  <c r="AJ64" i="1"/>
  <c r="AH64" i="1"/>
  <c r="AF64" i="1"/>
  <c r="AD64" i="1"/>
  <c r="AB64" i="1"/>
  <c r="Z64" i="1"/>
  <c r="X64" i="1"/>
  <c r="BY64" i="1"/>
  <c r="AL63" i="1"/>
  <c r="AM63" i="1" s="1"/>
  <c r="AJ63" i="1"/>
  <c r="AH63" i="1"/>
  <c r="AF63" i="1"/>
  <c r="AD63" i="1"/>
  <c r="AB63" i="1"/>
  <c r="Z63" i="1"/>
  <c r="X63" i="1"/>
  <c r="AL60" i="1"/>
  <c r="AM60" i="1" s="1"/>
  <c r="AJ60" i="1"/>
  <c r="AH60" i="1"/>
  <c r="AF60" i="1"/>
  <c r="AD60" i="1"/>
  <c r="AB60" i="1"/>
  <c r="Z60" i="1"/>
  <c r="X6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JNRM</author>
  </authors>
  <commentList>
    <comment ref="B3" authorId="0" shapeId="0" xr:uid="{00000000-0006-0000-0400-000001000000}">
      <text>
        <r>
          <rPr>
            <b/>
            <sz val="9"/>
            <color indexed="81"/>
            <rFont val="Tahoma"/>
            <family val="2"/>
          </rPr>
          <t xml:space="preserve">JNRM:
</t>
        </r>
        <r>
          <rPr>
            <sz val="9"/>
            <color indexed="81"/>
            <rFont val="Tahoma"/>
            <family val="2"/>
          </rPr>
          <t xml:space="preserve">Identificar el resultado </t>
        </r>
      </text>
    </comment>
    <comment ref="B18" authorId="0" shapeId="0" xr:uid="{00000000-0006-0000-0400-000002000000}">
      <text>
        <r>
          <rPr>
            <b/>
            <sz val="9"/>
            <color indexed="81"/>
            <rFont val="Tahoma"/>
            <family val="2"/>
          </rPr>
          <t>JNRM:</t>
        </r>
        <r>
          <rPr>
            <sz val="9"/>
            <color indexed="81"/>
            <rFont val="Tahoma"/>
            <family val="2"/>
          </rPr>
          <t xml:space="preserve">
Determinar el nombre correcto</t>
        </r>
      </text>
    </comment>
  </commentList>
</comments>
</file>

<file path=xl/sharedStrings.xml><?xml version="1.0" encoding="utf-8"?>
<sst xmlns="http://schemas.openxmlformats.org/spreadsheetml/2006/main" count="6372" uniqueCount="1806">
  <si>
    <t>ENFOQUE</t>
  </si>
  <si>
    <t xml:space="preserve">Derechos Asociados a cada agrupación </t>
  </si>
  <si>
    <t>Derechos Humanos (Resultados y Prodcutos)</t>
  </si>
  <si>
    <t>Género</t>
  </si>
  <si>
    <t>PoblacionalDiferencial</t>
  </si>
  <si>
    <t>Territorial</t>
  </si>
  <si>
    <t>Ambiental</t>
  </si>
  <si>
    <t>CulturaCiudadana</t>
  </si>
  <si>
    <t>DerechosCivilesyPolíticos</t>
  </si>
  <si>
    <t>DerechosEconómicosSocialesCulturalesyAmbientalesDESCA</t>
  </si>
  <si>
    <t>DerechosColectivosoDeLosPueblos</t>
  </si>
  <si>
    <t>DerechosdeProtecciónEspecial</t>
  </si>
  <si>
    <t>DerechosFundamentalesTransversales</t>
  </si>
  <si>
    <t xml:space="preserve">Territorialización </t>
  </si>
  <si>
    <t>Derechos Civiles y Políticos</t>
  </si>
  <si>
    <t>NA</t>
  </si>
  <si>
    <t>Derecho a la vida</t>
  </si>
  <si>
    <t>Derecho al trabajo digno</t>
  </si>
  <si>
    <t xml:space="preserve">Derecho a la autodeterminación y al territorio. </t>
  </si>
  <si>
    <t>Derechos de las niñas, niños y adolescentes</t>
  </si>
  <si>
    <t>Derecho a la igualdad y no discriminación</t>
  </si>
  <si>
    <t>Regional</t>
  </si>
  <si>
    <t>Derechos Económicos, Sociales, Culturales y Ambientales (DESCA)</t>
  </si>
  <si>
    <t xml:space="preserve">¿La intervención contribuye a la igualdad de género mediante la materialización de acciones
afirmativas a favor de las mujeres? ¿Cuáles y cómo se implementan? </t>
  </si>
  <si>
    <t>¿La implementación del producto contribuye a disminuir formas de discriminación, exclusión o segregación social que impiden la garantía de derechos? ¿De qué forma?</t>
  </si>
  <si>
    <t>¿Existe alguna relación entre las dimensiones del ordenamiento territorial y la finalidad del producto? Especifique tipo de relación y que dimensiones del ordenamiento territorial. 
1.1 Rural – Urbana: 
1.2. Localidad:
1.3. Unidad de Planeación Local:
1.4. Planes Maestros
1.5. Actuación Estratégica:</t>
  </si>
  <si>
    <t>¿La implementación del producto contribuye a la adaptación o mitigación al cambio climático en la ciudad -región?</t>
  </si>
  <si>
    <t xml:space="preserve">¿La implementación del producto contribuye a cambiar los comportamientos de la ciudadanía frente la problemática identificada?, ¿De qué manera? </t>
  </si>
  <si>
    <t>Derecho a la libertad y seguridad</t>
  </si>
  <si>
    <t>Derecho a la seguridad social</t>
  </si>
  <si>
    <t xml:space="preserve">Derecho al desarrollo sostenible. </t>
  </si>
  <si>
    <t>Derechos de las mujeres</t>
  </si>
  <si>
    <t xml:space="preserve">Derecho a la dignidad humana. </t>
  </si>
  <si>
    <t>Distrtial</t>
  </si>
  <si>
    <t>Derechos Colectivos o de los Pueblos</t>
  </si>
  <si>
    <t>¿Con la implementación del producto se contribuye a la eliminación o disminución de
brechas de género que podrían enfrentar las mujeres para el acceso a la oferta institucional,
derechos u oportunidades? ¿Cómo?</t>
  </si>
  <si>
    <t>¿La implementación del producto está basada o contribuye a la materialización de oportunidades, acciones de reconocimiento, saberes y/o prácticas de los diferentes grupos poblacionales? ¿Cómo?.</t>
  </si>
  <si>
    <r>
      <t>¿La temática que atiende el producto se relaciona con problemáticas u oportunidades a nivel regional?</t>
    </r>
    <r>
      <rPr>
        <sz val="10"/>
        <color theme="1"/>
        <rFont val="Aptos"/>
        <family val="2"/>
      </rPr>
      <t> </t>
    </r>
  </si>
  <si>
    <t xml:space="preserve">¿La implementación del producto contribuye a la apropiación de prácticas o hábitos de la ciudadanía que propendan por la mejora en las condiciones ambientales de Bogotá- región? </t>
  </si>
  <si>
    <t xml:space="preserve">¿De qué manera la implementación de este producto contribuye a fortalecer el sentido de identidad, orgullo y corresponsabilidad ciudadana en Bogotá? </t>
  </si>
  <si>
    <t>Derecho a la privacidad</t>
  </si>
  <si>
    <t>Derecho a la salud</t>
  </si>
  <si>
    <t>Derecho a la consulta previa, libre e informada</t>
  </si>
  <si>
    <t>Derechos de las personas con discapacidad</t>
  </si>
  <si>
    <t xml:space="preserve">Derecho al acceso a la justicia y el debido proceso. </t>
  </si>
  <si>
    <t>Localidad</t>
  </si>
  <si>
    <t>Derechos de Protección Especial</t>
  </si>
  <si>
    <t xml:space="preserve">¿De qué manera la intervención contribuye a la transformación de roles y estereotipos de
género y/o las relaciones inequitativas de poder entre mujeres y hombres? ¿Qué acciones se
han realizado con este fin? </t>
  </si>
  <si>
    <t>¿La implementación del producto brinda acceso a la oferta institucional y/o contribuye en la adaptación de servicios que posibiliten la disminución y/o eliminación de barreras (físicas, institucionales, culturales o simbólicas) para personas o grupos históricamente excluidos? ¿De qué manera? </t>
  </si>
  <si>
    <t>¿La temática que atiende el producto busca promover o generar oportunidades en Bogotá relacionadas con redes globales de carácter financiero, logístico o de innovación?</t>
  </si>
  <si>
    <t xml:space="preserve">¿La implementación del producto aporta a los principios ambientales (Responsabilidad ambiental, Prevención, Precaución, Cooperación, Sustitución de sustancias y Coherencia)? </t>
  </si>
  <si>
    <t>¿ La implementación de este producto contribuye a mejorar la confianza de la ciudadanía en las instituciones, los bienes públicos y los demás habitantes de Bogotá?</t>
  </si>
  <si>
    <t>Derecho a la libertad de pensamiento, conciencia y religión</t>
  </si>
  <si>
    <t>Derecho a la educación</t>
  </si>
  <si>
    <t xml:space="preserve">Derecho a la identidad colectiva, al pluralismo jurídico y a la paz. </t>
  </si>
  <si>
    <t>Derechos de las personas mayores</t>
  </si>
  <si>
    <t>Derecho a la libertad personal y seguridad jurídica</t>
  </si>
  <si>
    <t>UPZ</t>
  </si>
  <si>
    <t>Derechos Fundamentales Transversales</t>
  </si>
  <si>
    <t>¿La implementación del producto contribuye a eliminar alguna de las formas de
discriminación y violencias que han enfrentado históricamente las mujeres? ¿De qué forma?
y ¿En qué ámbito?</t>
  </si>
  <si>
    <t>¿Qué acciones específicas se desarrollan dentro de esta actividad para atender de manera diferenciada las demandas o intereses particulares de poblaciones específicas (Ejemplo: programas especiales, adaptaciones curriculares, atención especializada, ajustes razonables, etc.)</t>
  </si>
  <si>
    <r>
      <t>¿El producto busca mitigar los efectos negativos consecuencia de desequilibrios territoriales inequitativos que se concentran en una localización específicas de la ciudad? ¿En qué términos?</t>
    </r>
    <r>
      <rPr>
        <sz val="10"/>
        <color theme="1"/>
        <rFont val="Aptos"/>
        <family val="2"/>
      </rPr>
      <t> </t>
    </r>
  </si>
  <si>
    <t>¿La implementación del producto contribuye a la producción y/o consumo sostenible?</t>
  </si>
  <si>
    <t>¿La implementación del producto utiliza estrategias o acciones para promover la colaboración mutua, el trabajo en conjunto y la resolución colectiva de problemas dentro de la comunidad?</t>
  </si>
  <si>
    <t>Derecho a circular y a salir del país</t>
  </si>
  <si>
    <t>Derecho a una alimentación adecuada</t>
  </si>
  <si>
    <t>Derecho a la protección del patrimonio y el bienestar colectivo</t>
  </si>
  <si>
    <t>Derechos de las comunidades étnicas</t>
  </si>
  <si>
    <t>Derecho a la identidad</t>
  </si>
  <si>
    <t>UPL</t>
  </si>
  <si>
    <t xml:space="preserve">¿La implementación del producto aporta a la toma de decisiones para que contribuya a la sostenibilidad ambiental? </t>
  </si>
  <si>
    <t>Derecho al libre desarrollo de la personalidad</t>
  </si>
  <si>
    <t>Derecho a la vivienda digna</t>
  </si>
  <si>
    <t>Derechos de las personas LGBTIQ+</t>
  </si>
  <si>
    <t>¿La implementación del producto contribuye a la conservación de la biodiversidad?</t>
  </si>
  <si>
    <t>Derecho a la libertad de expresión</t>
  </si>
  <si>
    <t>Derecho al agua y saneamiento</t>
  </si>
  <si>
    <t>Derechos de los refugiados y migrantes</t>
  </si>
  <si>
    <t>Periodicidad</t>
  </si>
  <si>
    <t>Derecho a la libertad de asociación</t>
  </si>
  <si>
    <t>Derecho a la cultura, al deporte y la ciencia</t>
  </si>
  <si>
    <t>Mensual</t>
  </si>
  <si>
    <t>Derecho a la participación ciudadana</t>
  </si>
  <si>
    <t>Derecho a un medio ambiente sano</t>
  </si>
  <si>
    <t>Bimestral</t>
  </si>
  <si>
    <t>Derecho a la reunión pacífica</t>
  </si>
  <si>
    <t>Derecho a la huelga</t>
  </si>
  <si>
    <t>Trimestral</t>
  </si>
  <si>
    <t xml:space="preserve">Derecho a la igualdad ante la ley y a un juicio justo. </t>
  </si>
  <si>
    <t>Derecho a la propiedad</t>
  </si>
  <si>
    <t>Semestral</t>
  </si>
  <si>
    <t>Derecho a la familia</t>
  </si>
  <si>
    <t>Anual</t>
  </si>
  <si>
    <t>Bienal</t>
  </si>
  <si>
    <t>Trienal</t>
  </si>
  <si>
    <t>Cuatrienal</t>
  </si>
  <si>
    <t>Quinquenal</t>
  </si>
  <si>
    <t>ANUALIZACIÓN</t>
  </si>
  <si>
    <t>Suma</t>
  </si>
  <si>
    <t>Constante</t>
  </si>
  <si>
    <t>Creciente</t>
  </si>
  <si>
    <t>Decreciente</t>
  </si>
  <si>
    <t>SECTORES</t>
  </si>
  <si>
    <t>GestiónPública</t>
  </si>
  <si>
    <t>Gobierno</t>
  </si>
  <si>
    <t>SeguridadConvivenciayJusticia</t>
  </si>
  <si>
    <t>GestiónJurídica</t>
  </si>
  <si>
    <t>Hacienda</t>
  </si>
  <si>
    <t>Planeación</t>
  </si>
  <si>
    <t>DesarrolloEconómicoIndustriayTurismo</t>
  </si>
  <si>
    <t xml:space="preserve">Educación </t>
  </si>
  <si>
    <t>Salud</t>
  </si>
  <si>
    <t>IntegraciónSocial</t>
  </si>
  <si>
    <t>CulturaRecreaciónyDeporte</t>
  </si>
  <si>
    <t>Ambiente</t>
  </si>
  <si>
    <t>Movilidad</t>
  </si>
  <si>
    <t>Hábitat</t>
  </si>
  <si>
    <t>Mujeres</t>
  </si>
  <si>
    <t>OrganosdeControl</t>
  </si>
  <si>
    <t>EntidadesNoDistritales</t>
  </si>
  <si>
    <t>Secretaría General de la Alcaldía Mayor</t>
  </si>
  <si>
    <t>Secretaría Distrital de Gobierno</t>
  </si>
  <si>
    <t>Secretaría de Seguridad, Convivencia y Justicia</t>
  </si>
  <si>
    <t>Secretaría Jurídica Distrital</t>
  </si>
  <si>
    <t>Secretaría Distrital de Hacienda</t>
  </si>
  <si>
    <t>Secretaría Distrital de Planeación</t>
  </si>
  <si>
    <t>Secretaría Distrital de Desarrollo Económico</t>
  </si>
  <si>
    <t>Secretaría de Educación del  Distrito</t>
  </si>
  <si>
    <t>Secretaría Distrital de Salud</t>
  </si>
  <si>
    <t>Secretaría Distrital de Integración Social</t>
  </si>
  <si>
    <t>Secretaría Distrital de Cultura, Recreación y Deporte</t>
  </si>
  <si>
    <t>Secretaría Distrital de Ambiente</t>
  </si>
  <si>
    <t>Secretaría Distrital de Movilidad</t>
  </si>
  <si>
    <t>Secretaría Distrital de Hábitat</t>
  </si>
  <si>
    <t>Secretaría Distrital de la Mujer</t>
  </si>
  <si>
    <t>Contraloría Distrital</t>
  </si>
  <si>
    <t>Dpto. Admitivo. del Servicio Civil Distrital - DASCD</t>
  </si>
  <si>
    <t>Dpto. Admitivo. de la Defensoría del Espacio Público DADEP</t>
  </si>
  <si>
    <t>UAE Cuerpo Oficial de Bomberos de Bogotá</t>
  </si>
  <si>
    <t>Unidad Administrativa Especial de Catastro Distrital UAECD</t>
  </si>
  <si>
    <t>Instituto para la economía social IPES</t>
  </si>
  <si>
    <t>Instituto para la Investigación Educativa y el Desarrollo Pedagógico IDEP</t>
  </si>
  <si>
    <t>Fondo Financiero Distrital de Salud FFDS</t>
  </si>
  <si>
    <t>Instituto para la Protección de la Niñez y la Juventud IDIPRON</t>
  </si>
  <si>
    <t>Instituto Distrital de Recreación y Deporte IDRD</t>
  </si>
  <si>
    <t>Jardín Botánico José Celestino Mutis JBB</t>
  </si>
  <si>
    <t>Instituto de Desarrollo Urbano 
IDU</t>
  </si>
  <si>
    <t>Caja de Vivienda Popular CVP</t>
  </si>
  <si>
    <t>Veeduría Distrital</t>
  </si>
  <si>
    <t>Instituto Distrital de la Participación y Acción Comunal IDPAC</t>
  </si>
  <si>
    <t>Fondo de Prestaciones Económicas, Cesantías y Pensiones FONCEP</t>
  </si>
  <si>
    <t>Instituto Distrital de Turismo IDT</t>
  </si>
  <si>
    <t xml:space="preserve">Universidad Distrital Francisco Jose de Caldas </t>
  </si>
  <si>
    <t>Subredes Integradas de Servicios de Salud ESE´s</t>
  </si>
  <si>
    <t>Instituto Distrital de las artes IDARTES</t>
  </si>
  <si>
    <t>Instituto de protección y bienestar animal IDPYBA</t>
  </si>
  <si>
    <t>Empresa Metro de Bogotá</t>
  </si>
  <si>
    <t>Unidad Administrativa Especial de Servicios Públicos UAESP</t>
  </si>
  <si>
    <t>Personería de Bogotá</t>
  </si>
  <si>
    <t xml:space="preserve">Hacienda </t>
  </si>
  <si>
    <t>Lotería de Bogotá</t>
  </si>
  <si>
    <t>Corporación para el Desarollo y la productividad Bogotá Región Invest In Bogotá</t>
  </si>
  <si>
    <t>ATENEA</t>
  </si>
  <si>
    <t>Orquesta Filarmónica de Bogotá</t>
  </si>
  <si>
    <t>Instituto Distrital de Gestión de Riesgos y Cambio Climático IDIGER</t>
  </si>
  <si>
    <t>Unidad Administrativa Especial de Rehabilitación y Mantenimiento Vial UAERMV</t>
  </si>
  <si>
    <t>Empresa de Renovación y Desarrollo Urbano de Bogotá D.C.</t>
  </si>
  <si>
    <t>Instituto Distrital del Patrimonio Cultural IDPC</t>
  </si>
  <si>
    <t>Empresa de Transporte del Tercer Milenio -Transmilenio S.A.</t>
  </si>
  <si>
    <t>Empresa de Acueducto y Alcantarillado de Bogotá EAAB – ESP</t>
  </si>
  <si>
    <t>Fundación Gilberto Alzate Avendaño</t>
  </si>
  <si>
    <t>Terminal de Transporte S.A.</t>
  </si>
  <si>
    <t>Empresa de Telecomunicaciones de Bogotá S.A.ETB - ESP</t>
  </si>
  <si>
    <t>Canal Capital</t>
  </si>
  <si>
    <t>Empresa de Energía de Bogotá S.A. EEB - ESP</t>
  </si>
  <si>
    <t>Organos de Control</t>
  </si>
  <si>
    <t>Entidades No Distritales</t>
  </si>
  <si>
    <t>ENTIDAD</t>
  </si>
  <si>
    <t>Secretaría General</t>
  </si>
  <si>
    <t>Dpto. Admitivo. del Servicio Civil Distrital DASCD</t>
  </si>
  <si>
    <t>Secretaría de Gobierno</t>
  </si>
  <si>
    <t>Dpto Admitivo. de la Defensoría del Espacio Público DADEP</t>
  </si>
  <si>
    <t>Secretaría Distrital de Educación</t>
  </si>
  <si>
    <t>ICBF</t>
  </si>
  <si>
    <t>Entidades No Distrtitales</t>
  </si>
  <si>
    <t>ODS</t>
  </si>
  <si>
    <t>Findelapobreza</t>
  </si>
  <si>
    <t>HambreCero</t>
  </si>
  <si>
    <t>Saludybienestar</t>
  </si>
  <si>
    <t>Educacióndecalidad</t>
  </si>
  <si>
    <t>Igualdaddegénero</t>
  </si>
  <si>
    <t>Agualimpiaysaneamiento</t>
  </si>
  <si>
    <t>Energíaasequibleynocontaminante</t>
  </si>
  <si>
    <t>Trabajodecenteycrecimientoeconómico</t>
  </si>
  <si>
    <t>Reduccióndelasdesigualdades</t>
  </si>
  <si>
    <t>Ciudadesycomunidadessostenibles</t>
  </si>
  <si>
    <t>Producciónyconsumoresponsables</t>
  </si>
  <si>
    <t>Acciónporelclima</t>
  </si>
  <si>
    <t>Vidadeecosistemasterrestres</t>
  </si>
  <si>
    <t>Pazjusticiaeinstitucionessólidas</t>
  </si>
  <si>
    <t>Alianzasparalograrlosobjetivos</t>
  </si>
  <si>
    <t>Meta ODS</t>
  </si>
  <si>
    <t>De aquí a 2030, erradicar para todas las personas y en todo el mundo la pobreza extrema (actualmente se considera que sufren pobreza extrema las personas que viven con menos de 1,25 dólares de los Estados Unidos al día)</t>
  </si>
  <si>
    <t>De aquí a 2030, reducir al menos a la mitad la proporción de hombres, mujeres y niños de todas las edades que viven en la pobreza en todas sus dimensiones con arreglo a las definiciones nacionales</t>
  </si>
  <si>
    <t>Implementar a nivel nacional sistemas y medidas apropiados de protección social para todos, incluidos niveles mínimos, y, de aquí a 2030, lograr una amplia cobertura de las personas pobres y vulnerables</t>
  </si>
  <si>
    <t>De aquí a 2030, garantizar que todos los hombres tengan los mismos derechos a los recursos económicos y acceso a los servicios básicos, la propiedad y el control de la tierra y otros bienes, la herencia, los recursos naturales, las nuevas tecnologías apropiadas y los servicios financieros, incluida la microfinanciación</t>
  </si>
  <si>
    <t>De aquí a 2030, fomentar la resiliencia de los pobres y las personas que se encuentran en situaciones de vulnerabilidad y reducir su exposición y vulnerabilidad a los fenómenos extremos relacionados con el clima y otras perturbaciones y desastres económicos, sociales y ambientales</t>
  </si>
  <si>
    <t>De aquí a 2030, poner fin al hambre y asegurar el acceso de todas las personas, en particular los pobres y las personas en situaciones de vulnerabilidad, incluidos los niños menores de 1 año, a una alimentación sana, nutritiva y suficiente durante todo el año</t>
  </si>
  <si>
    <t>De aquí 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</si>
  <si>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De aquí a 2030, reducir la tasa mundial de mortalidad materna a menos de 70 por cada 100.000 nacidos vivos</t>
  </si>
  <si>
    <t>De aquí a 2030, poner fin a las muertes evitables de recién nacidos y de niños menores de 5 años, logrando que todos los países intenten reducir la mortalidad neonatal al menos a 12 por cada 1.000 nacidos vivos y la mortalidad de los niños menores de 5 años al menos a 25 por cada 1.000 nacidos vivos</t>
  </si>
  <si>
    <t>De aquí a 2030, poner fin a las epidemias del SIDA, la tuberculosis, la malaria y las enfermedades tropicales desatendidas y combatir la hepatitis, las enfermedades transmitidas por el agua y otras enfermedades transmisibles</t>
  </si>
  <si>
    <t>De aquí a 2030, reducir en un tercio la mortalidad prematura por enfermedades no transmisibles mediante su prevención y tratamiento, y promover la salud mental y el bienestar</t>
  </si>
  <si>
    <t>Fortalecer la prevención y el tratamiento del abuso de sustancias adictivas, incluido el uso indebido de estupefacientes y el consumo nocivo de alcohol</t>
  </si>
  <si>
    <t>De aquí a 2020, reducir a la mitad el número de muertes y lesiones causadas por accidentes de tráfico en el mundo</t>
  </si>
  <si>
    <t>De aquí a 2030, garantizar el acceso universal a los servicios de salud sexual y reproductiva, incluidos los de planificación familiar, información y educación, y la integración de la salud reproductiva en las estrategias y los programas nacionales</t>
  </si>
  <si>
    <t>Lograr la cobertura sanitaria universal, incluida la protección contra los riesgos financieros, el acceso a servicios de salud esenciales de calidad y el acceso a medicamentos y vacunas inocuos, eficaces, asequibles y de calidad para todos</t>
  </si>
  <si>
    <t>De aquí a 2030, reducir considerablemente el número de muertes y enfermedades causadas por productos químicos peligrosos y por la polución y contaminación del aire, el agua y el suelo</t>
  </si>
  <si>
    <t>Fortalecer la aplicación del Convenio Marco de la Organización Mundial de la Salud para el Control del Tabaco en todos los países, según proceda</t>
  </si>
  <si>
    <t>De aquí a 2030, asegurar que todas las niñas y todos los niños terminen la enseñanza primaria y secundaria, que ha de ser gratuita, equitativa y de calidad y producir resultados de aprendizaje pertinentes y efectivos.</t>
  </si>
  <si>
    <t>De aquí a 2030, asegurar que todas las niñas y todos los niños tengan acceso a servicios de atención y desarrollo en la primera infancia y educación preescolar de calidad, a fin de que estén preparados para la enseñanza primaria.</t>
  </si>
  <si>
    <t>De aquí a 2030, asegurar el acceso igualitario de todos los hombres y las mujeres a una formación técnica, profesional y superior de calidad, incluida la enseñanza universitaria.</t>
  </si>
  <si>
    <t xml:space="preserve">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 </t>
  </si>
  <si>
    <t xml:space="preserve">De aquí a 2030, asegurar que todos los jóvenes y una proporción considerable de los adultos, tanto hombres como mujeres, estén alfabetizados y tengan nociones elementales de aritmética. </t>
  </si>
  <si>
    <t xml:space="preserve">Construir y adecuar instalaciones educativas que tengan en cuenta las necesidades de los niños y las personas con discapacidad y las diferencias de género, y que ofrezcan entornos de aprendizaje seguros, no violentos, inclusivos y eficaces para todos. </t>
  </si>
  <si>
    <t>Poner fin a todas las formas de discriminación contra todas las mujeres y las niñas en todo el mundo</t>
  </si>
  <si>
    <t>Eliminar todas las formas de violencia contra todas las mujeres y las niñas en los ámbitos público y privado, incluidas la trata y la explotación sexual y otros tipos de explotación</t>
  </si>
  <si>
    <t>Eliminar todas las prácticas nocivas, como el matrimonio infantil, precoz y forzado y la mutilación genital femenina</t>
  </si>
  <si>
    <t>Reconocer y valorar los cuidados y el trabajo doméstico no remunerados mediante servicios públicos, infraestructuras y políticas de protección social, y promoviendo la responsabilidad compartida en el hogar y la familia, según proceda en cada país</t>
  </si>
  <si>
    <t>Asegurar la participación plena y efectiva de las mujeres y la igualdad de oportunidades de liderazgo a todos los niveles decisorios en la vida política, económica y pública</t>
  </si>
  <si>
    <t>Asegurar el acceso universal a la salud sexual y reproductiva y los derechos reproductivos según lo acordado de conformidad con el Programa de Acción de la Conferencia Internacional sobre la Población y el Desarrollo, la Plataforma de Acción de Beijing y los documentos finales de sus conferencias de examen</t>
  </si>
  <si>
    <t>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</si>
  <si>
    <t>Mejorar el uso de la tecnología instrumental, en particular la tecnología de la información y las comunicaciones, para promover el empoderamiento de las mujeres</t>
  </si>
  <si>
    <t>De aquí a 2030, lograr el acceso universal y equitativo al agua potable a un precio asequible para todos</t>
  </si>
  <si>
    <t>De aquí a 2030, lograr el acceso a servicios de saneamiento e higiene adecuados y equitativos para todos y poner fin a la defecación al aire libre, prestando especial atención a las necesidades de las mujeres y las niñas y las personas en situaciones de vulnerabilidad</t>
  </si>
  <si>
    <t>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</si>
  <si>
    <t>De aquí a 2030, aumentar considerablemente el uso eficiente de los recursos hídricos en todos los sectores y asegurar la sostenibilidad de la extracción y el abastecimiento de agua dulce para hacer frente a la escasez de agua y reducir considerablemente el número de personas que sufren falta de agua</t>
  </si>
  <si>
    <t>De aquí a 2030, implementar la gestión integrada de los recursos hídricos a todos los niveles, incluso mediante la cooperación transfronteriza, según proceda</t>
  </si>
  <si>
    <t>De aquí a 2030, garantizar el acceso universal a servicios energéticos asequibles, fiables y modernos</t>
  </si>
  <si>
    <t>De aquí a 2030, aumentar considerablemente la proporción de energía renovable en el conjunto de fuentes energéticas</t>
  </si>
  <si>
    <t>De aquí a 2030, duplicar la tasa mundial de mejora de la eficiencia energética</t>
  </si>
  <si>
    <t>De aquí a 2030, ampliar la infraestructura y mejorar la tecnología para prestar servicios energéticos modernos y sostenibles para todos en los países en desarrollo, en particular los países menos adelantados, los pequeños Estados insulares en desarrollo y los países en desarrollo sin litoral, en consonancia con sus respectivos programas de apoyo</t>
  </si>
  <si>
    <t>Mantener el crecimiento económico per cápita de conformidad con las circunstancias nacionales y, en particular, un crecimiento del producto interno bruto de al menos el 7% anual en los países menos adelantados</t>
  </si>
  <si>
    <t>Lograr niveles más elevados de productividad económica mediante la diversificación, la modernización tecnológica y la innovación, entre otras cosas centrándose en los sectores con gran valor añadido y un uso intensivo de la mano de obra</t>
  </si>
  <si>
    <t>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t>
  </si>
  <si>
    <t>Mejorar progresivamente, de aquí a 2030, la producción y el consumo eficientes de los recursos mundiales y procurar desvincular el crecimiento económico de la degradación del medio ambiente, conforme al Marco Decenal de Programas sobre Modalidades de Consumo y Producción Sostenibles, empezando por los países desarrollados</t>
  </si>
  <si>
    <t>De aquí a 2030, lograr el empleo pleno y productivo y el trabajo decente para todas las mujeres y los hombres, incluidos los jóvenes y las personas con discapacidad, así como la igualdad de remuneración por trabajo de igual valor</t>
  </si>
  <si>
    <t>De aquí a 2020, reducir considerablemente la proporción de jóvenes que no están empleados y no cursan estudios ni reciben capacitación</t>
  </si>
  <si>
    <t>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t>
  </si>
  <si>
    <t>Proteger los derechos laborales y promover un entorno de trabajo seguro y sin riesgos para todos los trabajadores, incluidos los trabajadores migrantes, en particular las mujeres migrantes y las personas con empleos precarios</t>
  </si>
  <si>
    <t>De aquí a 2030, elaborar y poner en práctica políticas encaminadas a promover un turismo sostenible que cree puestos de trabajo y promueva la cultura y los productos locales</t>
  </si>
  <si>
    <t>Fortalecer la capacidad de las instituciones financieras nacionales para fomentar y ampliar el acceso a los servicios bancarios, financieros y de seguros para todos</t>
  </si>
  <si>
    <t>Aumentar significativamente el acceso a la tecnología de la información y las comunicaciones y esforzarse por proporcionar acceso universal y asequible a Internet en los países menos adelantados de aquí a 2020</t>
  </si>
  <si>
    <t>Desarrollar infraestructuras fiables, sostenibles, resilientes y de calidad, incluidas infraestructuras regionales y transfronterizas, para apoyar el desarrollo económico y el bienestar humano, haciendo especial hincapié en el acceso asequible y equitativo para todos</t>
  </si>
  <si>
    <t>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</si>
  <si>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</si>
  <si>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</si>
  <si>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Apoyar el desarrollo de tecnologías, la investigación y la innovación nacionales en los países en desarrollo, incluso garantizando un entorno normativo propicio a la diversificación industrial y la adición de valor a los productos básicos, entre otras cosas</t>
  </si>
  <si>
    <t>De aquí a 2030, lograr progresivamente y mantener el crecimiento de los ingresos del 40% más pobre de la población a una tasa superior a la media nacional</t>
  </si>
  <si>
    <t>De aquí a 2030, potenciar y promover la inclusión social, económica y política de todas las personas, independientemente de su edad, sexo, discapacidad, raza, etnia, origen, religión o situación económica u otra condición</t>
  </si>
  <si>
    <t>Adoptar políticas, especialmente fiscales, salariales y de protección social, y lograr progresivamente una mayor igualdad</t>
  </si>
  <si>
    <t>De aquí a 2030, asegurar el acceso de todas las personas a viviendas y servicios básicos adecuados, seguros y asequibles y mejorar los barrios marginales</t>
  </si>
  <si>
    <t>Redoblar los esfuerzos para proteger y salvaguardar el patrimonio cultural y natural del mundo</t>
  </si>
  <si>
    <t>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</si>
  <si>
    <t>De aquí a 2030, reducir el impacto ambiental negativo per cápita de las ciudades, incluso prestando especial atención a la calidad del aire y la gestión de los desechos municipales y de otro tipo</t>
  </si>
  <si>
    <t>De aquí a 2030, proporcionar acceso universal a zonas verdes y espacios públicos seguros, inclusivos y accesibles, en particular para las mujeres y los niños, las personas de edad y las personas con discapacidad</t>
  </si>
  <si>
    <t>De aquí a 2020, aumentar considerablemente el número de ciudades y asentamientos humanos que adoptan e implementan políticas y planes integrados para promover la inclusión, el uso eficiente de los recursos, la mitigación del cambio climático y la adaptación a él y la resiliencia ante los desastres, y desarrollar y poner en práctica, en consonancia con el Marco de Sendai para la Reducción del Riesgo de Desastres 2015-2030, la gestión integral de los riesgos de desastre a todos los niveles</t>
  </si>
  <si>
    <t>De aquí a 2030, reducir considerablemente la generación de desechos mediante actividades de prevención, reducción, reciclado y reutilización</t>
  </si>
  <si>
    <t>De aquí a 2030, reducir a la mitad el desperdicio de alimentos per cápita mundial en la venta al por menor y a nivel de los consumidores y reducir las pérdidas de alimentos en las cadenas de producción y suministro, incluidas las pérdidas posteriores a la cosecha</t>
  </si>
  <si>
    <t>De aquí a 2020, lograr la gestión ecológicamente racional de los productos químicos y de todos los desechos a lo largo de su ciclo de vida, de conformidad con los marcos internacionales convenidos, y reducir significativamente su liberación a la atmósfera, el agua y el suelo a fin de minimizar sus efectos adversos en la salud humana y el medio ambiente</t>
  </si>
  <si>
    <t>Alentar a las empresas, en especial las grandes empresas y las empresas transnacionales, a que adopten prácticas sostenibles e incorporen información sobre la sostenibilidad en su ciclo de presentación de informes</t>
  </si>
  <si>
    <t>Elaborar y aplicar instrumentos para vigilar los efectos en el desarrollo sostenible, a fin de lograr un turismo sostenible que cree puestos de trabajo y promueva la cultura y los productos locales</t>
  </si>
  <si>
    <t>Fortalecer la resiliencia y la capacidad de adaptación a los riesgos relacionados con el clima y los desastres naturales en todos los países</t>
  </si>
  <si>
    <t>Incorporar medidas relativas al cambio climático en las políticas, estrategias y planes nacionales</t>
  </si>
  <si>
    <t>De aquí a 2020, asegurar la conservación, el restablecimiento y el uso sostenible de los ecosistemas terrestres y los ecosistemas interiores de agua dulce y sus servicios, en particular los bosques, los humedales, las montañas y las zonas áridas, en consonancia con las obligaciones contraídas en virtud de acuerdos internacionales</t>
  </si>
  <si>
    <t>Adoptar medidas urgentes y significativas para reducir la degradación de los hábitats naturales, detener la pérdida de la diversidad biológica y, para 2020, proteger las especies amenazadas y evitar su extinción</t>
  </si>
  <si>
    <t>Reducir significativamente todas las formas de violencia y las correspondientes tasas de mortalidad en todo el mundo</t>
  </si>
  <si>
    <t>Promover el estado de derecho en los planos nacional e internacional y garantizar la igualdad en el acceso a la justicia para todos</t>
  </si>
  <si>
    <t>Garantizar el acceso público a la información y proteger las libertades fundamentales, de conformidad con las leyes nacionales y los acuerdos internacionales</t>
  </si>
  <si>
    <t>Fortalecer las instituciones nacionales pertinentes, incluso mediante la cooperación internacional, con miras a crear capacidad a todos los niveles, en particular en los países en desarrollo, para prevenir la violencia y combatir el terrorismo y la delincuencia</t>
  </si>
  <si>
    <t>INDICADOR PDD</t>
  </si>
  <si>
    <t>Sí</t>
  </si>
  <si>
    <t>No</t>
  </si>
  <si>
    <t>Vigente /No vigente</t>
  </si>
  <si>
    <t>Vigente</t>
  </si>
  <si>
    <t>No Vigente</t>
  </si>
  <si>
    <t>Objetivo Estrategico del PDD</t>
  </si>
  <si>
    <t xml:space="preserve">
1. Bogotá avanza en 
su seguridad</t>
  </si>
  <si>
    <t>2. Bogotá confía en 
su bien-estar</t>
  </si>
  <si>
    <t>3. Bogotá confía en 
su potencial</t>
  </si>
  <si>
    <t>4.Bogotá ordena su 
territorio y avanza 
en su acción 
climática</t>
  </si>
  <si>
    <t>5. Bogotá confía en 
su gobierno</t>
  </si>
  <si>
    <t>Número Proyecto de Inversión</t>
  </si>
  <si>
    <t>Meta PDD</t>
  </si>
  <si>
    <t>000019_Construcción de redes locales para el servicio de alcantarillado pluvial en el área de cobertura de la Empresa de Acueducto y Alcantarillado de Bogotá</t>
  </si>
  <si>
    <t>Bogotáavanzaensuseguridad</t>
  </si>
  <si>
    <t>Bogotáconfíaensubienestar</t>
  </si>
  <si>
    <t>Bogotáconfíaensugobierno</t>
  </si>
  <si>
    <t>Bogotáconfíaensupotencial</t>
  </si>
  <si>
    <t>Bogotáordenasuterritorioavanzaensuacciónclimática</t>
  </si>
  <si>
    <t>No aplica</t>
  </si>
  <si>
    <t>000020_Construcción de redes locales para el servicio de alcantarillado sanitario en el área de cobertura de la Empresa de Acueducto y Alcantarillado de Bogotá</t>
  </si>
  <si>
    <t>1929_Desarrollar 1200 Intervención(es) del Sistema Distrital de apropiación del Código Nacional de Seguridad y Convivencia Ciudadana</t>
  </si>
  <si>
    <t>1986_Asignar 75000 Subsidio(s) y/o instrumentos financieros para adquisición de vivienda nueva, arrendamiento y mejoramiento en los diferentes programas de la SDHT</t>
  </si>
  <si>
    <t>2269_Automatizar 5 Trámite(s) catastrales</t>
  </si>
  <si>
    <t>2086_Aumentar a 250 el número de docentes orientadores adicionales, vinculados por 4 años en los colegios oficiales de Bogotá</t>
  </si>
  <si>
    <t>2155_Desarrollar 1 Modelo(s) de gobernanza colaborativa y multinivel que favorezca el cumplimiento de órdenes judiciales asociadas al ordenamiento territorial del suelo rural y de las franjas urbano-rurales de la ciudad en armonía con lo dispuesto en instrumentos normativos como el Plan de Ordenamiento Territorial Unidades de Planeamiento Local y Planes de Manejo específicos para áreas como la Franja de Adecuación de los Cerros Orientales de Bogotá</t>
  </si>
  <si>
    <t>000021_Construcción del sistema troncal y secundario de alcantarillado sanitario en el área de cobertura de la Empresa de Acueducto y Alcantarillado de Bogotá</t>
  </si>
  <si>
    <t>1930_Fortalecer 1 Programa(s) de atención integral en el marco del diálogo social y la convivencia, articulando acciones con las organizaciones de DDHH para la atención de situaciones de convivencia y conflictividad social en Bogotá</t>
  </si>
  <si>
    <t>1987_Atender 1300000 Persona(s) pobres extremas, pobres, vulnerables y víctimas del conflicto interno armado en esas condiciones, mediante transferencias monetarias (condicionadas y no condicionadas) donde se garantice que la población beneficiaria en su mayoría sean mujeres</t>
  </si>
  <si>
    <t>2270_Contribuir al 100% en el ejercicio de la transparencia e innovación para el fortalecimiento de las capacidades institucionales del sector</t>
  </si>
  <si>
    <t>2087_Aumentar a 90% las y los estudiantes de colegios oficiales del distrito que completan su trayectoria educativa de bachillerato</t>
  </si>
  <si>
    <t>2156_Elaborar el 100% de las condiciones normativas estudios lineamientos y acciones de coordinación necesarios para la concreción y seguimiento al modelo de ordenamiento territorial</t>
  </si>
  <si>
    <t>000022_Construcción del sistema troncal y secundario de alcantarillado pluvial en el área de cobertura de la Empresa de Acueducto y Alcantarillado de Bogotá</t>
  </si>
  <si>
    <t>1931_Fortalecer 1 Programa(s) junto con sus estrategias para el fomento de la cultura ciudadana la convivencia y la prevención de las violencias asociadas al fútbol</t>
  </si>
  <si>
    <t>1988_Beneficiar 40000 Joven(es) con transferencias monetarias condicionadas con enfoque diferencial características particulares en razón de su genero, creencia religiosa, pertenencia étnica, y discapacidad en el marco de una ruta de inclusión productiva</t>
  </si>
  <si>
    <t>2271_Desarrollar el 100% de las acciones para disponer una plataforma tecnológica que integre la información geográfica y catastral de Bogotá</t>
  </si>
  <si>
    <t>2088_Aumentar a 70% las y los estudiantes de colegios oficiales que se ubican en los niveles 3 o 4 en matemáticas en las pruebas Saber 11</t>
  </si>
  <si>
    <t>2157_Gestionar 350 Hectárea(s) de asentamientos de origen informal y barrios legalizados mediante actividades de etapa previa de los trámites de legalización y formalización</t>
  </si>
  <si>
    <t>000050_Renovación y/o reposición de los sistemas de abastecimiento, distribución matriz y red local de acueducto en el área de cobertura de la Empresa de Acueducto y Alcantarillado de Bogotá</t>
  </si>
  <si>
    <t>1932_Implementar 8 Estrategia(s) de cultura ciudadana que promuevan la confianza, la convivencia, la resolución de conflictos, la eliminación del machismo y cualquier tipo de discriminación, los hábitos saludables, la salud mental, la cultura ambiental y el respeto por todas las formas de vida, la movilidad sostenible, segura y diferencial en Bogotá</t>
  </si>
  <si>
    <t>1989_Ejecutar 8000 Mejoramiento(s) de vivienda rural y urbana para familias en condiciones vulnerabilidad</t>
  </si>
  <si>
    <t>2272_Ejecutar 12 Acción(es) que garanticen atención a la ciudadanía transparencia anticorrupción y acceso a la información en el marco de las políticas públicas existentes</t>
  </si>
  <si>
    <t>2089_Aumentar a 80% las y los estudiantes de colegios oficiales que se ubican en los niveles 3 o 4 en lectura crítica en las pruebas Saber 11</t>
  </si>
  <si>
    <t>2158_Implementar 1 Programa(s) de Planeación y Gestión del Conocimiento Ambiental</t>
  </si>
  <si>
    <t>000051_Renovación y/o reposición del sistema troncal, secundario y local de alcantarillado sanitario en el área de cobertura de la Empresa de Acueducto y Alcantarillado de Bogotá</t>
  </si>
  <si>
    <t>1933_Implementar 1 Plan(es) para la prevención y mitigación de factores de riesgo que favorecen la ocurrencia de violencias y delitos contra poblaciones vulnerables, que incorpore acciones para combatir el microtráfico en entornos escolares del distrito</t>
  </si>
  <si>
    <t>1990_Mejorar integralmente o reforzar 4000 Vivienda(s) .</t>
  </si>
  <si>
    <t>2273_Ejecutar 4 Programa(s) de inspección vigilancia y control de Entidades Sin Ánimo de Lucro enfocado al fortalecimiento del control social y la gestión del conocimiento</t>
  </si>
  <si>
    <t>2090_Aumentar la atención recurrente a 71000 Niños y niñas de 0 a 5 años en servicios de primera infancia en el marco de la atención integral</t>
  </si>
  <si>
    <t>2159_Monitorear el 100% de las áreas definidas como susceptibles de ser ocupadas o desarrolladas de manera ilegal o informal</t>
  </si>
  <si>
    <t>000052_Renovación y/o reposición del sistema troncal, secundario y local de alcantarillado pluvial en el área de cobertura de la Empresa de Acueducto y Alcantarillado de Bogotá</t>
  </si>
  <si>
    <t>1934_Incrementar los espacios transformados hasta lograr el 100% de los priorizados, conjuntamente con las instituciones de seguridad justicia gobierno distrital sector privado y ciudadanía.</t>
  </si>
  <si>
    <t>1991_Aumentar de 115 a 165 los comedores comunitarios para contribuir la disminución de la inseguridad alimentaria y nutricional en Bogotá, implementando una redistribución para garantizar el acceso a más comunidades vulnerables y realizando vigilancia nutricional</t>
  </si>
  <si>
    <t>2274_Ejecutar el 100% de las acciones para el fortalecimiento del Sistema Jurídico Integral Anticorrupción SIJIA (Observatorio Distrital de Contratación y Lucha Anticorrupción-ODCLA y el Modelo de gestión jurídica anticorrupción)</t>
  </si>
  <si>
    <t>2091_Aumentar la atención recurrente a 94000 Niñas y niños atendidos de 0 a 5 años con servicios en el marco de la atención integral</t>
  </si>
  <si>
    <t>2160_Viabilizar 1800 Hectárea(s) para el desarrollo de proyectos en la ciudad desde los componentes de la estructura ecológica principal movilidad espacio público revitalización sistema del cuidado vivienda servicios urbanos empleo y productividad que aporten al desarrollo de Bogotá</t>
  </si>
  <si>
    <t>000055_Desarrollo de acciones para el fortalecimiento administrativo y operativo empresarial en el área de cobertura de la Empresa de Acueducto y Alcantarillado de Bogotá</t>
  </si>
  <si>
    <t>1935_Proferir 1608200 Fallo(s) de fondo en primera instancia de los expedientes de policía por comportamientos contrarios a la convivencia en el marco del Código Nacional de Seguridad y Convivencia Ciudadana</t>
  </si>
  <si>
    <t>1992_Entregar en el cuatrienio 77000000 Millón(es) de raciones de comida en los servicios sociales en el marco de la estrategia Bogotá Sin Hambre 2.0</t>
  </si>
  <si>
    <t>2275_Ejecutar 1 Estrategia(s) de comunicación pública que permita brindar información sobre la oferta de servicios y la gestión de la administración distrital</t>
  </si>
  <si>
    <t>2092_Beneficiar 189809 Persona(s) a partir de la primera infancia y a lo largo de la vida en procesos de formación y exploración cultural artística patrimonial recreativa y deportiva en particular en espacios cercanos, parques de proximidad, estructurantes y entornos comunitarios</t>
  </si>
  <si>
    <t>2161_Adecuar y/o sostener 63 Equipamiento(s) culturales, recreativos y/o deportivos, algunos de ellos en barrios de borde, propiciando espacios de encuentro para las comunidades</t>
  </si>
  <si>
    <t>000068_Adecuación de las redes asociadas a la infraestructura vial en el área de cobertura de la Empresa de Acueducto y Alcantarillado de Bogotá</t>
  </si>
  <si>
    <t>1936_Realizar 120 Medición(es) que permitan consolidar una herramienta de gestión del conocimiento sobre cultura ciudadana, cultura, recreación y deporte en la ciudad, consolidando análisis e información recolectada y procesada por el Observatorio de Gestión del conocimiento cultural, con el fin de generar acciones puntuales que dinamicen el ecosistema cultural, integren a la ciudadanía en general y articule sus resultados con otros centros de pensamiento de Iberoamérica</t>
  </si>
  <si>
    <t>1993_Fortalecer técnica y/o comercialmente a 5000 Actor(es) del Sistema de Abastecimiento y Distribución de Alimentos, involucrando productores, distribuidores y comerciantes, en aras de lograr una Bogotá con menos pobreza y menos hambre</t>
  </si>
  <si>
    <t>2276_Fortalecer 100% del modelo de Gobierno Abierto que integre y articule acciones interinstitucionales de transparencia, integridad, participación y colaboración propiciando alianzas con organizaciones internacionales y nacionales que fomenten confianza y acerquen a la ciudadanía con la Administración</t>
  </si>
  <si>
    <t>2093_Beneficiar 3500 Persona(s) en acciones de convergencia digital mediante procesos de formación y alfabetización digital, creación de contenidos, recorridos virtuales, experiencias interactivas, fomento de ciudadanías digitales, crecimiento económico, acceso a empleo digno e internacionalización en Bogotá</t>
  </si>
  <si>
    <t>2162_Apoyar 30 Iniciativa(s) de mejoramiento de equipamientos culturales del Distrito Capital con recursos provenientes de la contribución parafiscal para el fortalecimiento de las artes escénicas (LEP)</t>
  </si>
  <si>
    <t>007223_Control y Operación del Sistema Integrado de Transporte Público de Bogotá</t>
  </si>
  <si>
    <t>1937_Vincular a 10000 Persona(s) priorizando jóvenes, en acciones pedagógicas y de apropiación que fortalezcan la identidad cultural el respeto por las instituciones la confianza y el orgullo por la ciudad</t>
  </si>
  <si>
    <t>1994_Generar 35000 Espacio(s) individuales de comercialización directa para pequeños productores/as a través de Mercados Campesinos en sus diferentes modalidades en el marco de Bogotá Rural – Bogotá Región</t>
  </si>
  <si>
    <t>2277_Fortalecer a 2150 Ciudadanas ciudadanos y/o servidoras servidores públicos en control social de la gestión pública promoviendo transparencia y la cultura de denuncia</t>
  </si>
  <si>
    <t>2094_Beneficiar a 297585 Niñas, niños, adolescentes y jóvenes en educación inicial básica y media a través de procesos de formación digital, cultural, artística, patrimonial, deportiva y cultura ciudadana</t>
  </si>
  <si>
    <t>2163_Desarrollar 5 Instrumento(s) de planeación y gestión orientados a la protección, conservación, sostenibilidad y apropiación social del patrimonio natural, inmaterial, material, arqueológico y paleontológico, incluyendo la identificación y caracterización de los caminos históricos patrimoniales</t>
  </si>
  <si>
    <t>007251_Desarrollo y Gestión de la Infraestructura del Sistema Integrado de Transporte Público de Bogotá</t>
  </si>
  <si>
    <t>1938_Asegurar que el 100% de los casos de representación jurídica ejercida por la SDMUJER que requieran servicios de psicología forense y acompañamiento psicosocial, accedan a los mismos</t>
  </si>
  <si>
    <t>1995_Intervenir 7 Plaza(s) Distritales de Mercado con el propósito de impulsar el turismo y el fortalecimiento económico</t>
  </si>
  <si>
    <t>2278_Implementar 1 Estrategia(s) de cambio cultural para la integridad, prevención de prácticas irregulares en el Distrito y generación de mecanismos de colaboración para dar mayor transparencia al relacionamiento con los grupos de interés y la ciudadanía</t>
  </si>
  <si>
    <t>2095_Beneficiar a 447560 Estudiante(s) de colegios oficiales con estrategias de ampliación de tiempo escolar</t>
  </si>
  <si>
    <t>2164_Diseñar e implementar 4 Estrategia(s) que promuevan la participación ciudadana en la revitalización y resiliencia de espacios urbanos y rurales a través de la gobernanza colaborativa la gestión e innovación social para un hábitat incluyente</t>
  </si>
  <si>
    <t>007334_Construcción y expansión del sistema de abastecimiento y matriz de acueducto en el área de cobertura de la Empresa de Acueducto y Alcantarillado de Bogotá</t>
  </si>
  <si>
    <t>1939_Aumentar a 22 Espacio(s) interinstitucionales los servicios jurídicos y psicosociales dirigidos a mujeres víctimas de violencia fortaleciendo el modelo de ruta integral y la oferta de acompañamiento psico jurídico en los Centros de Atención de Fiscalía y URIs</t>
  </si>
  <si>
    <t>1996_Intervenir la infraestructura de 17 Plaza(s) Distritales de Mercado en Mantenimiento Embellecimiento y/o reforzamiento estructural</t>
  </si>
  <si>
    <t>2279_Integrar 4 Herramienta(s) del sistema de información del sector hábitat que permitan la transparencia y difusión del conocimiento generado</t>
  </si>
  <si>
    <t>2096_Beneficiar al 100% docentes, directivos docentes, orientadores y otros miembros de la comunidad educativa con un programa de bienestar integral</t>
  </si>
  <si>
    <t>2165_Ejecutar 3 Proyecto(s) de equipamientos a través del programa de infraestructura urbana</t>
  </si>
  <si>
    <t>007338_Construcción de redes locales para el servicio de acueducto en el área de cobertura de la Empresa de Acueducto y Alcantarillado de Bogotá</t>
  </si>
  <si>
    <t>1940_Aumentar a 2 Unidad(es) de operación la estrategia Casa de Todas, una sede física y una móvil</t>
  </si>
  <si>
    <t>1997_Realizar 2 Acción(es) permanentes para la operatividad de las plazas distritales de mercado, así como, actualizar el inventario de los puestos habilitados para la comercialización de los vivanderos</t>
  </si>
  <si>
    <t>2280_Mantener el 100% del censo inmobiliario de Bogotá actualizado</t>
  </si>
  <si>
    <t>2097_Contar con 2 Centro(s) Abrazar para la atención de niñas, niños y adolescentes provenientes de flujos migratorios mixtos en situación de riesgo de vulneración de derechos y sus familias</t>
  </si>
  <si>
    <t>2166_Entregar 1 Distrito(s) Creativo en el Bronx construido y en funcionamiento para la revitalización del centro de la ciudad</t>
  </si>
  <si>
    <t>007341_Adecuación hidráulica y recuperación ambiental de humedales, quebradas, ríos y cuencas abastecedoras en el área de cobertura de la Empresa de Acueducto y Alcantarillado de Bogotá</t>
  </si>
  <si>
    <t>1941_Garantizar la prestación de servicios socio jurídicos y psicosociales especializados, de manera ágil, clara y oportuna, al 100% de las mujeres víctimas de violencia, remitidas a través de las estrategias Línea Púrpura, Agencia Mujer, sistema de alertas tempranas y hospitales, entre otros</t>
  </si>
  <si>
    <t>1998_Atender 5588 Niñas, niños, adolescentes y jóvenes en situación de vida en calle en riesgo de habitarla en dinámicas de calle y en fragilidad social en los procesos de protección y atención integral del modelo pedagógico del IDIPRON</t>
  </si>
  <si>
    <t>2281_Poner en marcha 1 Estrategia(s) de posicionamiento de la memoria investigación histórica y difusión del patrimonio documental orientada a la consulta ciudadana</t>
  </si>
  <si>
    <t>2098_Diseñar e implementar 1 Sistema(s) de aseguramiento de la calidad para la atención a la primera infancia de los prestadores públicos y privados en el marco de la atención integral</t>
  </si>
  <si>
    <t>2167_Estructurar 10 Proyecto(s) de renovación y/o desarrollo urbano</t>
  </si>
  <si>
    <t>007501_Primera Línea de Metro de Bogotá</t>
  </si>
  <si>
    <t>1942_Implementar en 6 Casa(s) Refugio los servicios con enfoque diferencial brindando atención a mujeres víctimas de violencia y sus sistemas familiares dependientes. Entre otras, incluyendo una casa para mujeres de la ruralidad y campesinas y un modelo intermedio</t>
  </si>
  <si>
    <t>1999_Beneficiar a 2480 Adolescentes y jóvenes participantes del modelo pedagógico a estrategias de desarrollo de capacidades y generación de oportunidades para su inclusión socioeconómica</t>
  </si>
  <si>
    <t>2282_Articular con los 15 Sector(es) de la Administración Distrital programas y acciones orientadas a garantizar los derechos humanos de las mujeres y a mitigar la violencia económica, política, institucional y comunitaria contra las mujeres, aportando al fortalecimiento de su autonomía económica, física y social, así como, al ejercicio pleno de su ciudadanía</t>
  </si>
  <si>
    <t>2099_Disminuir 10 Punto(s) porcentuales en la proporción de estudiantes que se encuentran en el nivel bajo del Índice de Clima Escolar</t>
  </si>
  <si>
    <t>2168_Estructurar y Construir 38 Parque(s) , equipamientos Culturales, Recreativos y/o Deportivos que promuevan el ejercicio de los derechos culturales de la ciudadanía. Como mínimo se construirá un escenario deportivo exclusivo para la práctica de nuevas tendencias deportivas y once zonas demarcadas y habilitadas para mascotas</t>
  </si>
  <si>
    <t>007507_Desarrollo de Proyectos y Gestión Inmobiliaria Bogotá</t>
  </si>
  <si>
    <t>1943_Implementar 1 Modelo(s) integral de prevención y atención de violencias contra las mujeres en el transporte público y en el espacio público peatonal para el encuentro, construyendo entornos seguros e incluyentes</t>
  </si>
  <si>
    <t>2000_Implementar 1 Estrategia(s) de abordaje territorial para beneficiar a personas migrantes o personas en situaciones de emergencias sociales sanitarias naturales antrópicas y de vulnerabilidad inminente</t>
  </si>
  <si>
    <t>2283_Consolidar el 100% del modelo de operación de la SDP incorporando acciones estratégicas orientadas a fortalecer el valor público y la confianza ciudadana en el que hacer de la entidad</t>
  </si>
  <si>
    <t>2100_Garantizar que el 100% de los estudiantes de básica y media reciben el servicio educativo oportunamente, incluyendo los estudiantes sujeto de especial protección constitucional, como la población con necesidades educativas especiales, estudiantes víctimas del conflicto armado o de violencia intrafamiliar, migrantes, entre otros</t>
  </si>
  <si>
    <t>2169_Implementar el 100% de las fases iniciales del Parque Arqueológico y del Patrimonio Cultural de Usme y su modelo de gestión, conforme al Plan de Manejo Arqueológico como parte del proyecto del nodo de equipamientos rurales, en el contexto de la Estructura Integradora de Patrimonios</t>
  </si>
  <si>
    <t>007519_Diseño, construcción y puesta en operación de la Primera Línea del Metro de Bogotá Tramo 1, incluidas sus obras complementarias.</t>
  </si>
  <si>
    <t>1944_Lograr el 100% de implementación de las acciones para la prevención y atención de la violencia intrafamiliar el maltrato infantil y la violencia sexual</t>
  </si>
  <si>
    <t>2001_Implementar 1 Estrategia(s) territorial intersectorial de focalización (identificación y caracterización) para ofertar los servicios sociales a la población que vive en residencias tipo pagadiarios en situación de pobreza y pobreza extrema, según el instrumento definido, con enfoque diferencial, poblacional y de género</t>
  </si>
  <si>
    <t>2284_Constituir 3 Componente(s) de fortalecimiento institucional para las Alcaldías Locales y su gestión del desarrollo local desde un enfoque de interseccionalidad</t>
  </si>
  <si>
    <t>2101_Generar e implementar 1 Estrategia(s) que fortalezca a maestros y maestras, redes, colectivos, semilleros escolares de investigación y grupos de investigación e innovación de colegios; y promueva su vinculación al Sistema de Alianzas y Cooperación Escolar (SACE), con el fin de facilitar el intercambio de conocimientos y experiencias en los que converjan temas de interés de las redes, los colectivos y el SACE</t>
  </si>
  <si>
    <t>2170_Intervenir 1800 Hectárea(s) a través de los Planes de Intervención para el Mejoramiento Integral del Hábitat (PIMI- Hábitat)</t>
  </si>
  <si>
    <t>007520_Desarrollo, identificación, planeación, estructuración y adjudicación de la fase 2 de la PLMB.</t>
  </si>
  <si>
    <t>1945_Aplicar 1 Modelo(s) de fortalecimiento a las capacidades operativas de vigilancia policial funciones militares y otras de apoyo a la seguridad la convivencia y la justicia</t>
  </si>
  <si>
    <t>2002_Vincular 3400 Persona(s) habitantes de calle en servicios sociales de permanencia</t>
  </si>
  <si>
    <t>2285_Desarrollar 4 Fase(s) del plan de acción establecido para cumplir los objetivos del ecosistema Distrital de Política Pública</t>
  </si>
  <si>
    <t>2102_Implementar 1 Plan(es) con su respectiva línea de política pública distrital, para la prevención de abuso sexual de niñas, niños y adolescentes y atención a las víctimas, que incluya un reporte único de presuntos casos de abuso sexual</t>
  </si>
  <si>
    <t>2171_Intervenir 2 Polígono(s) priorizados de intervención integral de revitalización y mejoramiento de barrios que promuevan la renaturalización y la adaptación al cambio climático</t>
  </si>
  <si>
    <t>007522_Fortalecimiento de la seguridad integral del Sistema Integrado de Transporte Público de Bogotá D.C.</t>
  </si>
  <si>
    <t>1946_Desarrollar 1 Plan(es) de modernización del C4 para mejorar la respuesta distrital a la demanda de servicios de los ciudadanos</t>
  </si>
  <si>
    <t>2003_Definir implementar y poner en funcionamiento 1 Instancia(s) de gobernanza y gobernabilidad en salud pública y Atención Primaria Social que intervenga los determinantes sociales de inequidades en salud en el territorio</t>
  </si>
  <si>
    <t>2286_Desarrollar el 100% de la estrategia de mejora y sostenibilidad del Modelo Integrado De Planeación y Gestión - Mipg en las entidades del Sector Movilidad</t>
  </si>
  <si>
    <t>2103_Implementar 1 Sistema(s) de aseguramiento de la calidad para la atención a la primera infancia de prestadores públicos y privados en el marco de la atención integral</t>
  </si>
  <si>
    <t>2172_Realizar 7000 Asistencia(s) técnicas para la protección del patrimonio cultural material de la ciudad en el marco de las estrategias relacionadas con la Estructura Integradora de los Patrimonios</t>
  </si>
  <si>
    <t>007523_Desarrollo del Modelo de Gestión Institucional en TRANSMILENIO S.A. en Bogotá D.C.</t>
  </si>
  <si>
    <t>1947_Estructurar y desarrollar al 100% las instancias de gobernanza necesarias para el diseño y ejecución del Plan de Seguridad Integral ante la Región Metropolitana</t>
  </si>
  <si>
    <t>2004_Desarrollar el 100% de las intervenciones en las líneas estratégicas del plan de acción de la primera infancia para el fortalecimiento de la atención integral e integrada desde el nacimiento y durante la primera infancia</t>
  </si>
  <si>
    <t>2287_Desarrollar 1 Plan(es) para el fortalecimiento de las capacidades institucionales de la UAECOB</t>
  </si>
  <si>
    <t>2104_Implementar 1 Sistema(s) de seguimiento niño a niño y niña a niña para la atención integral a la primera infancia</t>
  </si>
  <si>
    <t>2173_Adquirir, adecuar, recuperar o restaurar 2800 Hectárea(s) de humedales, quebradas, ríos y cuencas abastecedoras en el área de cobertura de la EAAB</t>
  </si>
  <si>
    <t>007524_Fortalecimiento Institucional RenoBo Bogotá D.C.</t>
  </si>
  <si>
    <t>1948_Implementar 125 Acción(es) conjuntas de intervención en áreas identificadas como críticas por la presencia de estructuras criminales.</t>
  </si>
  <si>
    <t>2005_Desarrollar el 100% de las intervenciones en las líneas estratégicas del plan de acción para reducir la morbilidad y mortalidad materno- perinatal, incluyendo el cumplimiento del Acuerdo 860 de 2022</t>
  </si>
  <si>
    <t>2288_Diseñar 1 Estrategia(s) de compra pública eficiente innovadora y transparente para el Distrito Capital</t>
  </si>
  <si>
    <t>2105_Intervenir 92 Entorno(s) escolares con mayores complejidades de acuerdo con el Índice de Priorización de Entornos Escolares</t>
  </si>
  <si>
    <t>2174_Asistir técnicamente 25000 Huerta(s) urbanas en procesos de agricultura urbana</t>
  </si>
  <si>
    <t>007525_Implementación de un portafolio de vivienda para Bogotá D.C.</t>
  </si>
  <si>
    <t>1949_Adelantar el 100% de las acciones que permitan el desarrollo de capacidades en las y los comisarios, y los equipos interdisciplinarios de las comisarías de familia en Bogotá en el análisis y uso de los enfoques diferencial e interseccional, derechos humanos de las mujeres y prevención y atención de Violencias basadas en Género en el marco de su operación y la administración de justicia</t>
  </si>
  <si>
    <t>2006_Gestionar e implementar 1 Plan(es) integral de respuesta para la desvinculación del trabajo infantil del 100% de los niños niñas y adolescentes (NNA) identificados desde el sector salud</t>
  </si>
  <si>
    <t>2289_Ejecutar al 100% la prestación de servicios de seguridad convivencia y justicia garantizando la operación y gestión de la estructura organizacional</t>
  </si>
  <si>
    <t>2106_Lograr que el 100% de los colegios oficiales aumenten al menos 1 punto en su resultado global de pruebas Saber 11 respecto a su resultado en 2023</t>
  </si>
  <si>
    <t>2175_Conservar 2000 Hectárea(s) de la Estructura Ecológica Principal del D.C.</t>
  </si>
  <si>
    <t>007526_Fortalecimiento de la Información, Comunicación y Atención al Usuario en el uso del Sistema Integrado de Transporte Público de Bogotá D.C.</t>
  </si>
  <si>
    <t>1950_Ampliar en 2 Equipamiento(s) para la atención de las personas privadas de la libertad (segunda cárcel distrital y segunda fase del cerro)</t>
  </si>
  <si>
    <t>2007_Implementar el 100% de las acciones del plan de acción de la estrategia intersectorial para la prevención del consumo de sustancias psicoactivas y desde un enfoque de reducción de riesgos y daños en la población usuaria, garantizando la participación integral de organizaciones sociales, dispositivos de base comunitaria, asociaciones científicas, universidades y demás actores</t>
  </si>
  <si>
    <t>2290_Elaborar 15 Decreto(s) reglamentarios uno para cada sector de la administración distrital como parte de una estrategia de mejora normativa en la ciudad</t>
  </si>
  <si>
    <t>2107_Ofrecer 32000 Cupo(s) en las estrategias de acceso y permanencia en la educación superior y posmedia; de los cuales 22.000 cupos serán para educación superior y 10.000 cupos para educación para el trabajo y el desarrollo humano</t>
  </si>
  <si>
    <t>2176_Consolidar 5 Bosque(s) urbanos como aporte al mejoramiento de coberturas vegetales</t>
  </si>
  <si>
    <t>007527_Fortalecimiento de la cultura ciudadana en el Sistema Integrado de Transporte Público de Bogotá D.C.</t>
  </si>
  <si>
    <t>1951_Ampliar en 8 Equipamiento(s) la oferta de servicios de acceso a la justicia y convivencia (una casa de justicia, una URI, dos CTPS, dos Unidades Móviles, dos centros integrales de justicia)</t>
  </si>
  <si>
    <t>2008_Implementar el 100% de las acciones priorizadas a cargo del sector en el Plan estratégico y operativo distrital para el abordaje integral de la población expuesta y/o afectada por condiciones crónicas no transmisibles en los 7 nodos sectoriales e intersectoriales, para la promoción, mantenimiento de la salud y gestión integral de riesgo relacionado con las condiciones crónicas no transmisibles por el momento de curso vida</t>
  </si>
  <si>
    <t>2291_Estructurar y mantener 1 Metodología(s) para fortalecer la gestión disciplinaria en el distrito capital</t>
  </si>
  <si>
    <t>2108_Realizar 20 Investigación(es) que aporten al cierre de brechas educativas desde diferentes perspectivas epistémicas y metodológicas que incluyan investigaciones aplicadas en el marco de una educación de calidad que fortalece los aprendizajes</t>
  </si>
  <si>
    <t>2177_Construir 1 Infraestructura(s) piloto para deshidratado y/o incineración de 48 ton/día de biosólidos de la PTAR salitre para ser gestionados con enfoque de circularidad</t>
  </si>
  <si>
    <t>007528_Formulación gestión y estructuración de proyectos de desarrollo, revitalización o renovación urbana Bogotá D.C.</t>
  </si>
  <si>
    <t>1952_Estructurar el 100% del Sistema Distrital de Justicia para articular servicios funcionales de acceso a la justicia</t>
  </si>
  <si>
    <t>2009_Implementar el 100% del plan de acción del comité de Fast Track Cities que permita cumplir los compromisos de la declaración de Sevilla suscrita por Bogotá. D.C.</t>
  </si>
  <si>
    <t>2292_Fortalecer el 100% de la capacidad de gestión de las entidades del Sector Hábitat que promueva la innovación gubernamental la eficiencia administrativa y operativa como generadores de confianza ciudadana (Secretaría de Hábitat CVP Renobo UAESP)</t>
  </si>
  <si>
    <t>2109_Vincular a 9600 Docente(s) y orientadores en procesos de formación en servicio y acompañamiento in-situ para la implementación de metodologías que favorecen los aprendizajes, el desarrollo de los estudiantes y las habilidades socioemocionales</t>
  </si>
  <si>
    <t>2178_Desarrollar 100 Capacitación(es) de emprendimiento y economía circular, en coordinación con la UAESP, dirigidas a la población recicladora en aras de incentivar el desarrollo económico, la productividad, la inclusión al empleo formal y el adecuado uso del espacio público, en cumplimiento con lo dispuesto en el decreto 203 de 2022. Para el cumplimiento de esta meta la UAESP deberá caracterizar el 70% de la población recicladora</t>
  </si>
  <si>
    <t>007530_Construcción de la infraestructura para la prestación de servicios de acueducto y alcantarillado en el área de cobertura de la Empresa de Acueducto y Alcantarillado de Bogotá D.C.</t>
  </si>
  <si>
    <t>1953_Implementar 1 Plan(es) de atención y descongestión carcelaria que incluya la implementación de mecanismos de justicia restaurativa atención integral a PPL y atención a la población pospenada</t>
  </si>
  <si>
    <t>2010_Implementar en 100% el Plan de Acción de transformación digital del sector salud que permitan desarrollar la puesta en marcha de un sistema de información interoperable sectorial e intersectorial para la operación monitoreo y divulgación de resultados de la Atención Primaria Social en pro del bienestar de la población de Bogotá D.C.</t>
  </si>
  <si>
    <t>2293_Fortalecer en un 100% las capacidades institucionales de la Secretaría Jurídica Distrital</t>
  </si>
  <si>
    <t>2110_Aumentar en 1500 la oferta de cupo(s) en programas altamente demandados y pertinentes que respondan a las expectativas y proyectos de vida de las y los bogotanos en el marco de su autonomía universitaria, teniendo en cuenta criterios de priorización para población víctima del conflicto armado, en reincorporación y reintegración, sus hijos/as, mujeres víctimas de violencia y otras poblaciones en vulneración de derechos</t>
  </si>
  <si>
    <t>2179_Desarrollar 1 Proceso(s) de verificación de las organizaciones de recicladores de oficio que ingresaron al RURO de la UAESP en el periodo 2019 al 2024 para validar su condición de recicladores vulnerables sujetos a acciones afirmativas, de acuerdo con el marco jurídico establecido</t>
  </si>
  <si>
    <t>007531_Implementación del programa de cultura ciudadana para la Red Metro de Bogotá D.C.</t>
  </si>
  <si>
    <t>1954_Implementar 1 Estrategia(s) para la ampliación de capacidades del Programa Distrital de Justicia Juvenil Restaurativa</t>
  </si>
  <si>
    <t>2011_Implementar 1 Red(es) intersectorial y comunitaria de salud ambiental por localidad</t>
  </si>
  <si>
    <t>2294_Fortalecer la gestión institucional de 6 Entidad(es) distritales del sector Cultura Recreación y Deporte con mejor infraestructura recursos físicos tecnológicos y un talento humano más cualificado y consciente de su papel como servidores públicos, que favorezca un modelo de relacionamiento integral con la ciudadanía</t>
  </si>
  <si>
    <t>2111_Formar 27000 Mujer(es) en habilidades digitales a través de los Centros de Inclusión Digital - CID en zonas rurales y urbanas</t>
  </si>
  <si>
    <t>2180_Desarrollar 1 Estrategia(s) de renovación urbana verde con coberturas vegetales biodiversas</t>
  </si>
  <si>
    <t>007532_Fortalecimiento de la capacidad institucional en el marco del Modelo Integrado de Planeación y Gestión - MIPG. Bogotá D.C.</t>
  </si>
  <si>
    <t>1955_Llegar a 67 Equipo(s) interdisciplinarios para las Comisarías de Familia en Bogotá de acuerdo con la ley 2126 de 2021</t>
  </si>
  <si>
    <t>2012_Implementar y evaluar 4 Línea(s) de acción de gobernanza y gobernabilidad para el fortalecimiento de la intersectorialidad la gestión de las políticas planes y/o programas y la participación social que afecten positivamente los determinantes en salud en clave de Atención Primaria Social</t>
  </si>
  <si>
    <t>2295_Fortalecer la Secretaría Distrital de Seguridad Convivencia y Justicia para una gestión más eficiente a través de 1 Plan(es) de optimización de gestión institucional</t>
  </si>
  <si>
    <t>2112_Ofrecer 20000 Cupo(s) de formación posmedia en cursos cortos orientados a jóvenes con potencial</t>
  </si>
  <si>
    <t>2181_Gestionar las 32 Área(s) protegidas del orden distrital</t>
  </si>
  <si>
    <t>007533_Renovación de la infraestructura para la prestación de servicios de acueducto, alcantarillado pluvial y sanitario en el área de cobertura de la Empresa de Acueducto y Alcantarillado de Bogotá D.C.</t>
  </si>
  <si>
    <t>1956_Administrar, mantener y/o mejorar  146 Parque(s) y escenarios del sistema de Espacio Público Peatonal y para el Encuentro, propendiendo por generar unas condiciones adecuadas, para el disfrute de los mismos</t>
  </si>
  <si>
    <t>2013_Implementar y evaluar el 100% el plan de prevención y atención a la conducta suicida en Bogotá D.C.</t>
  </si>
  <si>
    <t>2296_Implementar 1 Estrategia(s) para fortalecimiento de la gestión institucional y operativa</t>
  </si>
  <si>
    <t>2113_Apoyar la construcción de 1 Edificio(s) Sede del Campus de Ciencia Tecnología e Innovación de Bogotá</t>
  </si>
  <si>
    <t>2182_Impactar el 100% de las organizaciones de recicladores con capacitaciones sobre el Código Nacional de Seguridad y Convivencia Ciudadana, que los capacite a sus miembros sobre los comportamientos contrarios relacionados con el reciclaje y manejo de residuos sólidos, y las garantías procesales que tienen en los procesos adelantados por autoridades de policía</t>
  </si>
  <si>
    <t>007534_Elaboración de los estudios y diseños a nivel de factibilidad para la expansión del Sistema de Transporte Público Metroferroviario ajustado a las condiciones de la demanda. Bogota D.C.</t>
  </si>
  <si>
    <t>1957_Conservar 1120000 Metro(s) cuadrado(s) de la red de infraestructura peatonal para mejorar la movilidad urbana y promover el transporte sostenible</t>
  </si>
  <si>
    <t>2014_Mantener el 100% de la acreditación del Laboratorio de Salud Pública como referente técnico a nivel distrital y nacional junto con la operación del laboratorio de alta contención biológica BSL3</t>
  </si>
  <si>
    <t>2297_Implementar 1 Estrategia(s) para fortalecimiento de la gestión institucional y operativa para el sector desarrollo económico</t>
  </si>
  <si>
    <t>2114_Desarrollar 16 Estudio(s) y/o investigaciones del Observatorio de Mujeres y Equidad de Género - OMEG- que den cuenta de la situación de derechos de las mujeres con datos diversificados para la toma de decisiones</t>
  </si>
  <si>
    <t>2183_Implementar la primera etapa del proyecto para la construcción de la Planta de Tratamiento de Aguas Residuales- PTAR Canoas</t>
  </si>
  <si>
    <t>007535_Implementación de acciones para el saneamiento del río Bogotá en el área de cobertura de la Empresa de Acueducto y Alcantarillado de Bogotá D.C.</t>
  </si>
  <si>
    <t>1958_Conservar 126 Enlace(s) de la red de espacio público para la movilidad universal</t>
  </si>
  <si>
    <t>2015_Mantener el 100% de la operación de la red de vigilancia y la gestión del riesgo en salud pública en Bogotá D.C.</t>
  </si>
  <si>
    <t>2298_Implementar 1 Plan(es) de Modernización Tecnológico y Físico de la SDP cuya finalidad sea lograr una administración pública eficiente y adaptada a las necesidades de la ciudadanía bogotana</t>
  </si>
  <si>
    <t>2115_Diseñar pilotear e implementar al menos 1 de los servicios definidos en el Modelo de Negocio del Campus de Ciencia Tecnología e Innovación de Bogotá para atraer la inversión extranjera directa e indirecta, para el apoyo de su funcionamiento</t>
  </si>
  <si>
    <t>2184_Implementar 1 Programa(s) para reducir la vulnerabilidad a riesgos climáticos en las áreas de importancia ambiental estratégica y en la estructura ecológica principal del Distrito Capital</t>
  </si>
  <si>
    <t>007536_Implementación Programa de Beneficios Económicos Periódicos para Colocadores de Lotería Bogotá Bogotá D.C</t>
  </si>
  <si>
    <t>1959_Construir 3 Hectárea(s) de espacio público en los territorios priorizados para Mejoramiento Integral de Barrios con el fin de promover espacios seguros</t>
  </si>
  <si>
    <t>2016_Reducir a menos de 130 x 100 mil habitantes la tasa de incidencia de morbilidad por eventos inmunoprevenibles</t>
  </si>
  <si>
    <t>2299_Implementar 3 Programa(s) de información ambiental y conocimiento ambiental</t>
  </si>
  <si>
    <t>2116_Generar 163 Producto(s) de investigación desarrollo e innovación para fortalecer al Jardín Botánico José Celestino Mutis como Centro de Investigación</t>
  </si>
  <si>
    <t>2185_Implementar 1 Modelo(s) de gestión integral de residuos sólidos en la prestación del servicio público de aseo que privilegie la economía circular</t>
  </si>
  <si>
    <t>007537_Mejoramiento hidráulico y recuperación ambiental de humedales, quebradas, ríos y cuencas abastecedoras en el área de cobertura de la Empresa de Acueducto y Alcantarillado de Bogotá D.C.</t>
  </si>
  <si>
    <t>1960_Construir 417460 Metro(s) cuadrado(s) de Espacio Público inclusivo y accesible</t>
  </si>
  <si>
    <t>2017_Reducir al 11% la proporción de riesgo por desnutrición aguda en menores de 5 años en el marco de la ruta integral atenciones a la Primera Infancia</t>
  </si>
  <si>
    <t>2300_Implementar el 100% de los servicios de soporte misional a la operación del sector Integración Social</t>
  </si>
  <si>
    <t>2117_Implementar el 100% del plan de fortalecimiento del ecosistema de CTeI para la salud a fin de contribuir a la generación y la apropiación social de nuevo conocimiento para la toma de decisiones relacionadas con las problemáticas relevantes en salud pública de Bogotá</t>
  </si>
  <si>
    <t>2186_Implementar 1 Programa(s) para mejorar la respuesta en la atención a emergencias del Cuerpo Oficial de Bomberos de Bogotá apalancada en redes de conocimiento prevención del riesgo y cobertura en la ciudad y su entorno</t>
  </si>
  <si>
    <t>007538_Implementación de acciones para el fortalecimiento administrativo y operativo de la Empresa de Acueducto y Alcantarillado de Bogotá D.C.</t>
  </si>
  <si>
    <t>1961_Desarrollar 5500 Intervención(es) y actividades artísticas y culturales que promuevan la interrelación de la ciudadanía con el espacio público como un lugar de encuentro convivencia pacífica y transformación social</t>
  </si>
  <si>
    <t>2018_Reducir al 35,4% la proporción de malnutrición en la población de 5 a 17 años</t>
  </si>
  <si>
    <t>2301_Implementar el 100% la estrategia de fortalecimiento de capacidades de gestión de la EAAB que promueva la innovación organizacional la eficiencia administrativa y operativa como generadora de confianza ciudadana</t>
  </si>
  <si>
    <t>2118_Realizar 10 Producto(s) que aporten a mantener la certificación de Bogotá como Destino Turístico Inteligente</t>
  </si>
  <si>
    <t>2187_Implementar 1 Proyecto(s) de tratamiento, aprovechamiento y valorización de residuos sólidos que genere subproductos de energías limpias</t>
  </si>
  <si>
    <t>007539_Incremento de la capacidad instalada para la producción y circulación masiva de contenidos audiovisuales y digitales en el Canal publico de Bogotá D.C.</t>
  </si>
  <si>
    <t>1962_Desarrollar 1 Estrategia(s) para aumentar la oferta cualitativa y cuantitativa de espacio público para el uso, goce y disfrute ciudadano con enfoque diferencial, étnico, interseccional, de género y población</t>
  </si>
  <si>
    <t>2019_Vincular el 100% de las personas identificadas por el sector salud, con enfoque poblacional, diferencial, de curso de vida, de acuerdo a los distintos grupos: etnia, género, orientaciones e identidades diversas y por condiciones o situaciones, a las acciones individuales, colectivas y poblacionales de la oferta de salud</t>
  </si>
  <si>
    <t>2302_Implementar 1 Servicio(s) de asistencia técnica integral para el mejoramiento de la gestión y el desempeño en la administración distrital orientado a la solución de los retos de ciudad</t>
  </si>
  <si>
    <t>2119_Realizar 5 Convocatoria(s) de Ciencia tecnología e innovación para promover investigación de sectores priorizados</t>
  </si>
  <si>
    <t>2188_Incorporar en 1700 Proyecto(s) los criterios de ecourbanismo producción y consumo sostenible</t>
  </si>
  <si>
    <t>007540_Diseño y Estructuración del Sistema Interoperable de Recaudo en su componente tecnológico en el Sistema de Transporte Público de Bogotá D.C.</t>
  </si>
  <si>
    <t>1963_Implementar 1 Modelo(s) integrado para la gestión de la convivencia y seguridad en los territorios</t>
  </si>
  <si>
    <t>2020_Avanzar en el 100% del cronograma establecido para la producción y generación de biológicos (envasado y llenado) en Bogotá D.C para contribuir a la soberanía sanitaria</t>
  </si>
  <si>
    <t>2303_Lograr al menos 92 Punto(s) del índice de Gestión Pública Distrital</t>
  </si>
  <si>
    <t>2120_Apoyar 600 Empresa(s) en sus procesos de internacionalización</t>
  </si>
  <si>
    <t>2189_Intervenir 2500 Hectárea(s) de conectores ecosistémicos para aumentar la conectividad de los elementos de la Estructura Ecológica Principal</t>
  </si>
  <si>
    <t>007541_Desarrollo y explotación colateral del Sistema Integrado de Transporte Público de Bogotá D.C.</t>
  </si>
  <si>
    <t>1964_Impulsar 15 Proyecto(s) de bienestar con enfoque de género poblacional, étnico y diferencial en espacios públicos</t>
  </si>
  <si>
    <t>2021_Dar respuesta oportuna como mínimo al 90% de las alertas emergencias enfermedades emergentes y reemergentes notificadas con impacto en salud pública. dentro de las primeras 24 horas</t>
  </si>
  <si>
    <t>2304_Realizar 5 Diseño(s) de nuevos esquemas de operación para la provisión de los servicios sociales</t>
  </si>
  <si>
    <t>2121_Apoyar la realización de 8 Evento(s) estratégicos para el posicionamiento internacional del tejido empresarial de Bogotá D.C.</t>
  </si>
  <si>
    <t>2190_Lograr 780 Hectárea(s) en proceso de restauración ecológica con planeación y ejecución participativas</t>
  </si>
  <si>
    <t>007542_Fortalecimiento  de los criterios de calidad del gasto para el análisis y toma de decisiones en las finanzas públicas de Bogotá D.C.</t>
  </si>
  <si>
    <t>1965_Incrementar en 2000 Efectivos el pie de fuerza policial de la MEBOG con base en un acuerdo de cooperación Gobierno Nacional - Distrito Capital</t>
  </si>
  <si>
    <t>2022_Diseñar, implementar y evaluar 1 Modelo(s) de Salud para la población de Bogotá D.C.</t>
  </si>
  <si>
    <t>2305_Realizar el 100% de las acciones de fortalecimiento tecnológico e institucional orientados a una mejor prestación de los servicios a la ciudadanía</t>
  </si>
  <si>
    <t>2122_Aumentar el nivel de productividad para 1053 Empresa(s) mediante el desarrollo de alianzas estratégicas que conlleven al desarrollo de capacidades para la gestión de procesos de aceleración y sofisticación</t>
  </si>
  <si>
    <t>2191_Mantener 200000 Metro(s) cuadrado(s) de jardinería</t>
  </si>
  <si>
    <t>007575_Estudios y diseños de proyecto para el mejoramiento integral de Barrios - Bogotá 2020-2024</t>
  </si>
  <si>
    <t>1966_Intervenir 10 Espacio(s) patrimoniales en el marco de los componentes de la Estructura Integradora de los Patrimonios mediante acciones de recuperación y mantenimiento para generar lugares de encuentro de la ciudadanía</t>
  </si>
  <si>
    <t>2023_Definir 1 Mecanismo(s) en el marco del modelo de salud de Bogotá para la articulación en todos los niveles prestacionales y programas que lo constituyen, y se articulará con los regímenes de excepción, como el de las Fuerzas Militares y de la Policía Nacional y las demás poblaciones que hacen parte</t>
  </si>
  <si>
    <t>2306_Realizar el 100% de las acciones para el mejoramiento de la capacidad de gestión pública del sector ambiente</t>
  </si>
  <si>
    <t>2123_Desarrollar 60 Experiencia(s) turísticas competitivas en Bogotá Región, en donde se incluyan experiencias con enfoque poblacional</t>
  </si>
  <si>
    <t>2192_Mantener 500000 Arbol(es) en zona urbana y rural en el Distrito Capital</t>
  </si>
  <si>
    <t>007624_Servicio educativo de Cobertura con Equidad en Bogotá D.C.</t>
  </si>
  <si>
    <t>1967_Intervenir 18 Polígono(s) de intervención integral de espacio público y revitalización para la promoción de espacios públicos seguros</t>
  </si>
  <si>
    <t>2024_Implementar 3 Mecanismo(s) para disminuir las barreras de acceso para la prestación de los servicios de salud</t>
  </si>
  <si>
    <t>2307_Asistir 46 Entidad(es) y organismos distritales para fortalecer la Política de Gestión Estratégica del Talento Humano del Índice de Desempeño Institucional (IDI)</t>
  </si>
  <si>
    <t>2124_Desarrollar 1 Estrategia(s) de fortalecimiento de la Agencia Distrital de Empleo que considere: 1) Inclusión laboral de la ciudadanía; 2) Acceso fácil, eficiente y oportuno para los empleadores en los procesos de gestión y colocación; 3) Participación por localidades y 4) Articulación con entidades de orden nacional y distrital</t>
  </si>
  <si>
    <t>2193_Mantener el 100% de la disposición final de los residuos sólidos que ingresan al Parque de Innovación Doña Juana PIDJ</t>
  </si>
  <si>
    <t>007638_Fortalecimiento de la infraestructura y dotación de ambientes de aprendizaje y sedes administrativas a cargo de la Secretaría de Educación de Bogotá D.C.</t>
  </si>
  <si>
    <t>1968_Intervenir y organizar 16 Zona(s) de aglomeración de venta informal para contribuir a la organización del espacio público en la ciudad, para el fortalecimiento del tejido productivo y la inclusión social en los corredores críticos, en la séptima, el 20 de Julio, entre otros</t>
  </si>
  <si>
    <t>2025_Mantener la cobertura del 100% del aseguramiento de la población al SGSSS en el Distrito Capital</t>
  </si>
  <si>
    <t>2308_Aplicar 5 Instrumento(s) de captura de información para la toma de decisiones</t>
  </si>
  <si>
    <t>2125_Formar 13000 Persona(s) en habilidades blandas promoviendo la inclusión de mujeres, jóvenes, personas mayores de 50 años</t>
  </si>
  <si>
    <t>2194_Realizar 1182 Proceso(s) de participación ciudadana para la mitigación de las situaciones ambientales conflictivas y para la gestión comunitaria del riesgo de desastres</t>
  </si>
  <si>
    <t>007661_Implementación de un modelo de Arquitectura definido para la operación del ERP de la Secretaría Distrital de Hacienda</t>
  </si>
  <si>
    <t>1969_Ofertar 35 Bien(es) fiscales del distrito capital para enajenación</t>
  </si>
  <si>
    <t>2026_Mantener la respuesta al 100% en la gestión del riesgo frente a emergencias y desastres y enfermedades emergentes y reemergentes a través del fortalecimiento de capacidades en lo relacionado con el conocimiento reducción y respuesta en el Distrito Capital en articulación con el Sistema Distrital y Nacional de Gestión del Riesgo de Desastres</t>
  </si>
  <si>
    <t>2309_Consolidar el 100% de la primera fase del sistema de información de planeación distrital</t>
  </si>
  <si>
    <t>2126_Fortalecer 3500 Empresa(s) del tejido empresarial de la ciudad con temas de capacidades empresariales y desarrollo tecnológico</t>
  </si>
  <si>
    <t>2195_Realizar el acompañamiento al 100% de las organizaciones de recicladores que lo requieran y cumplan con la normativa vigente para promover su fortalecimiento</t>
  </si>
  <si>
    <t xml:space="preserve">007701_Prestación de los servicios administrativos para la operación del sistema educativo oficial y divulgación de la oferta educativa de Bogotá D.C.					</t>
  </si>
  <si>
    <t>1970_Realizar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</si>
  <si>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2027_Mantener la respuesta en el 100% del Centro Regulador de Urgencias ante la gestión a los incidentes relacionados con las urgencias emergencias y desastres en salud en Bogotá D.C.</t>
  </si>
  <si>
    <t>2310_Crear y mantener en operación 1 Equipo(s) de Respuesta a Incidentes de Seguridad Digital (CSIRT) de Bogotá para garantizar la protección de datos e información de la ciudadanía</t>
  </si>
  <si>
    <t>2127_Generar acciones para el acceso a mecanismos de financiación para 2000 Empresa(s) y/o unidades productivas con el fin de impulsar su productividad</t>
  </si>
  <si>
    <t>2196_Vincular 2302200 Persona(s) en acciones de educación ambiental para la conservación de la biodiversidad, el agua y la gestión de riesgos de desastres</t>
  </si>
  <si>
    <t>007717_Fortalecimiento de la capacidad del Sistema Distrital de Turismo para el fomento de la actividad turística de Bogotá-Región como destino competitivo, responsable, sostenible y accesible Bogotá D.C.</t>
  </si>
  <si>
    <t>1971_Realizar el 100% de las actividades para garantizar la prestación, modernización y actualización del servicio de alumbrado público</t>
  </si>
  <si>
    <t>2028_Adaptar 10 Servicio(s) sociales y estrategias de integración social priorizadas para la atención diferencial y la inclusión de personas LGBTI, con enfoque etario y rural, en articulación con el Sistema Distrital de Cuidado</t>
  </si>
  <si>
    <t>2311_Ejecutar 1 Plan(es) para el mantenimiento y optimización de los sistemas de información a cargo de la Secretaría Jurídica Distrital</t>
  </si>
  <si>
    <t>2128_Implementar 1 Estrategia(s) integral de la economía del deporte la recreación y la actividad física</t>
  </si>
  <si>
    <t>2197_Alcanzar 143 Kilómetro(s) en operación de troncales de sistema de transporte público masivo (29 kms nuevos)</t>
  </si>
  <si>
    <t>007755_Prevención, Atención y Protección integral a Niñez, Adolescencia y Juventud en formas de exclusión extrema asociados al Fenómeno de habitabilidad en calle Bogotá D.C.</t>
  </si>
  <si>
    <t>1972_Reducir 100 Punto(s) de arrojo clandestino de residuo sólidos, pasando de 700 a 600 puntos</t>
  </si>
  <si>
    <t>2029_Adaptar 15 Servicio(s) sociales y estrategias de integración social priorizadas para la atención diferencial y la inclusión de personas con discapacidad considerando también el enfoque étnico en articulación con el Sistema Distrital de Cuidado</t>
  </si>
  <si>
    <t>2312_Fortalecer mediante asistencias técnicas 15 Nodo(s) digitales locales que presten servicios abiertos al público para la pedagogía y apropiación de herramientas digitales</t>
  </si>
  <si>
    <t>2129_Implementar en 200 Empresa(s) esquemas de producción en horarios no convencionales</t>
  </si>
  <si>
    <t>2198_Alcanzar 32 Kilómetro(s) contratados de troncales de sistema de transporte público masivo con perspectiva de integración regional en aquellos corredores con influencia en la ciudad-región</t>
  </si>
  <si>
    <t>007786_Integración funcional del Regiotram a la estructura urbana de la Ciudad</t>
  </si>
  <si>
    <t>1973_Alcanzar 480000 Estudiante(s) beneficiadas y beneficiados en el programa de Niñas y Niños Primero – NNP, incluyendo acciones orientadas a mejorar las condiciones de movilidad de las rutas escolares</t>
  </si>
  <si>
    <t>2030_Adoptar en las 20 Localidad(es) el Sistema Distrital de Derechos Humanos en el marco de las acciones de la política pública Integral de Derechos Humanos, de la política sobre la Lucha contra la Trata de Personas, y la política pública para la Población Migrante Internacional</t>
  </si>
  <si>
    <t>2313_Implementar 1 Infraestructura(s) de datos del distrito para mejorar la oferta de servicios distritales a personas hogares y empresas</t>
  </si>
  <si>
    <t>2130_Impulsar el desarrollo de 300 Proyecto(s) del sector turismo que contribuyan al desarrollo social, Cultural y económico de la ciudad de Bogotá, priorizando mujeres, jóvenes y personas mayores de 50 años</t>
  </si>
  <si>
    <t>2199_Alcanzar 46 Enlace(s) vehiculares</t>
  </si>
  <si>
    <t>007790_Fortalecimiento de la infraestructura y dotación del sector salud Bogotá</t>
  </si>
  <si>
    <t>1974_Complementar con dispositivos que garanticen la accesibilidad de 340 Intersección(es) semafóricas que cumplan con las condiciones técnicas para tal fin</t>
  </si>
  <si>
    <t>2031_Alcanzar 31 Manzana(s) de cuidado en operación fortaleciendo los servicios actuales e implementando nuevas estrategias lideradas por la SDMujer en el marco del Sistema Distrital de Cuidado</t>
  </si>
  <si>
    <t>2314_Implementar 1 Modelo(s) de operación y actualización de Registros administrativos para la focalización del gasto de Bogotá</t>
  </si>
  <si>
    <t>2131_Llevar a cabo el diseño, construcción e implementación de 1 Centro(s) de desarrollo turístico para Bogotá, destinado a la atención y visita de turistas, que incluya toda la oferta del sector con información cultural, natural, gastronómico, urbano y recreativo, con rutas turísticas que brindarán experiencias innovadoras. Este centro será un referente turístico de ciudad</t>
  </si>
  <si>
    <t>2200_Alcanzar el 16% del ciclo de vida del proyecto Línea 2 del Metro (L2MB), correspondiente al inicio del contrato de ejecución, interventoría y PMO</t>
  </si>
  <si>
    <t>007883_Adecuación de entornos urbanos y/o rurales con déficit de infraestructura y espacio público de Bogotá D.C.</t>
  </si>
  <si>
    <t>1975_Diseñar e implementar 1 Plan(es) interinstitucional para la seguridad integral del Sistema de Transporte Público en Bogotá encaminado a mitigar los fenómenos que afectan la seguridad y convivencia en el SITP. El diseño del plan deberá estar finalizado en junio del 2025, fecha en la que deberá iniciar su operación</t>
  </si>
  <si>
    <t>2032_Atender a 10000 Persona(s) con discapacidad sus familias y sus personas cuidadoras a través de servicios sociales estrategias y acciones transversales que favorezcan su inclusión social y productiva</t>
  </si>
  <si>
    <t>2315_Implementar el 100% del modelo de gestión de la información del sector de desarrollo económico que permita realizar análisis para la toma de decisiones estratégicas</t>
  </si>
  <si>
    <t>2132_Lograr 125000 Colocación(es) en el mercado laboral formal, priorizando mujeres, jóvenes y personas mayores de 50 años</t>
  </si>
  <si>
    <t>2201_Conservar 142 Kilómetro(s) lineales de la red de cicloinfraestructura</t>
  </si>
  <si>
    <t>007891_Fortalecimiento institucional del DASCD: Hacia una gestión pública centrada en la ciudadanía. Bogotá D.C.</t>
  </si>
  <si>
    <t>1976_Diseñar, implementar y evaluar el 100% del plan sectorial de cultura ciudadana, comunicación y pedagogía cívica que propicien transformaciones voluntarias constructivas y corresponsables en el sistema de movilidad</t>
  </si>
  <si>
    <t>2033_Atender a 150000 Joven(es) en los servicios sociales en unidades operativas y estrategias de inclusión social y productiva</t>
  </si>
  <si>
    <t>2316_Implementar el 60% del Plan Estadístico Distrital 2025-2029</t>
  </si>
  <si>
    <t>2133_Lograr 62500 Certificación(es) en formación para el trabajo y/o competencias en habilidades laborales específicas de acuerdo con la dinámica del mercado laboral y las necesidades para el cierre de brechas de talento humano, promoviendo la inclusión de mujeres, jóvenes y personas mayores de 50 años</t>
  </si>
  <si>
    <t>2202_Conservar 2915 Kilómetro(s)-carril de la red vial</t>
  </si>
  <si>
    <t>007893_Formación artística, cultural y deportiva a lo largo de la vida en Bogotá D.C.</t>
  </si>
  <si>
    <t>1977_Implementar 100% de acciones del plan distrital de seguridad vial a cargo del sector salud, para la promoción de comportamientos de cuidado, reducción del riesgo de perder vidas y sufrir lesiones graves en las vías, incluyendo lo relacionado con la movilidad activa y sostenible</t>
  </si>
  <si>
    <t>2034_Atender a 161000 Persona(s) mayores en los servicios sociales y transferencias</t>
  </si>
  <si>
    <t>2317_Implementar en 8 Localidad(es) con zonas rurales de Bogotá una solución para el cierre de brecha digital</t>
  </si>
  <si>
    <t>2134_Vincular 1200 Empresa(s) en procesos de conexión a mercados locales, regionales o nacionales</t>
  </si>
  <si>
    <t>2203_Construir 59 Kilómetro(s) lineales de la red de cicloinfraestructura</t>
  </si>
  <si>
    <t>007913_Implementación del sistema de educación postmedia para Bogotá D.C.</t>
  </si>
  <si>
    <t>1978_Implementar el 100% de las acciones de prevención y control requeridas en portales y estaciones del Componente Troncal del Sistema Integrado de Transporte Público de Bogotá así como en la infraestructura que ingrese a operar en el cuatrienio con el fin de mitigar el fenómeno de la evasión</t>
  </si>
  <si>
    <t>2035_Atender el 100% de las personas que ingresan a las rutas de atención enfocadas en la prevención de vulneraciones de los derechos humanos de mujeres, personas de los sectores sociales LGBTI, víctimas de trata de personas, víctimas de abuso de autoridad, defensores y defensoras de derechos humanos, población en proceso de reintegración o reincorporación y a la atención de derechos fundamentales de religión culto y conciencia, atendiendo las recomendaciones de las alertas tempranas</t>
  </si>
  <si>
    <t>2318_Implementar 1 Estrategia(s) de arquitectura empresarial y seguridad digital para fortalecer las capacidades institucionales y tecnológicas de información de la SDS</t>
  </si>
  <si>
    <t>2135_Activar 12 Distrito(s) Creativos para creación de valor y riqueza de las organizaciones y agentes culturales y creativos así como la resignificación del imaginario colectivo del entorno</t>
  </si>
  <si>
    <t>2204_Construir 80 Kilómetro(s)-carril de malla vial en la ciudad</t>
  </si>
  <si>
    <t>007914_Construcción y mejora de la capacidad instalada UMHES Cll 80 para fortalecer servicios de salud integral implementando la central de Emerg y Urg al gran parque hospitalario de Engativá ¿ APP ENGATIVA</t>
  </si>
  <si>
    <t>1979_Implementar 1 Plan(es) enfocado a la prevención y atención de violencias basadas en género y al acoso sexual callejero, reconociendo las experiencias de la ciudadanía del sistema de Transporte Público</t>
  </si>
  <si>
    <t>2036_Beneficiar 20000 Joven(es) con y sin discapacidad a través de la oferta de servicios del Sistema Distrital de Cuidado</t>
  </si>
  <si>
    <t>2319_Implementar 1 Sistema(s) de información integrado, interoperable y de gestión del conocimiento con el sector publico y privado para el análisis estratégico y toma de decisión, monitoreo y evaluación de Planes Programas Estrategias y Proyectos desarrollados en el Sector Seguridad Convivencia y Justicia</t>
  </si>
  <si>
    <t>2136_Apoyar financieramente a 36000 Negocio(s) locales con el fin de contribuir a su fortalecimiento sostenibilidad y crecimiento, priorizando mujeres, jóvenes y personas mayores de 50 años</t>
  </si>
  <si>
    <t>2205_Contratar 1 Línea(s) de cable</t>
  </si>
  <si>
    <t>007919_Generación de capacidades para la creación del centro de desarrollo tecnológico de producción de biológicos. Bogotá</t>
  </si>
  <si>
    <t>1980_Intervenir 10 Zona(s) críticas en evasión en el Componente Zonal del Sistema Integrado de Transporte Público de Bogotá a través de acciones de prevención y control, según los resultados obtenidos en el análisis de la línea base que se adelante para el caso</t>
  </si>
  <si>
    <t>2037_Beneficiar 37 Proyecto(s) del sector interreligioso con impacto y retribución social en el marco de la construcción de paz, tejido social, aporte social y/o entornos inspiradores en Bogotá</t>
  </si>
  <si>
    <t>2320_Poner en funcionamiento 1 Portafolio(s) de servicios TIC para la transformación digital en entidades distritales que mejore su eficiencia y la toma de decisiones</t>
  </si>
  <si>
    <t>2137_Atender al menos 2000 Persona(s) con alternativas de aprovechamiento económico del espacio público incluyendo también las relacionadas al sistema de transporte de la ciudad</t>
  </si>
  <si>
    <t>2206_Contratar 50 Kilómetro(s)-carril de malla vial en la ciudad</t>
  </si>
  <si>
    <t>007921_Fortalecimiento institucional de la FUGA Bogotá D.C.</t>
  </si>
  <si>
    <t>1981_Realizar 300000 Intervención(es) para mejorar las condiciones de movilidad en los corredores y puntos estratégicos de la ciudad Región</t>
  </si>
  <si>
    <t>2038_Consolidar 1 Estrategia(s) de transversalización de la Política Pública de Mujeres y Equidad de Género (PPMYEG), en las 20 localidades, con actores territoriales para reducir las brechas de género</t>
  </si>
  <si>
    <t>2321_Reducir a 43% la obsolescencia Tecnológica del Sector Integración Social la cual incluye la actualización de los sistemas de información y equipamiento tecnológico</t>
  </si>
  <si>
    <t>2138_Cualificar 9000 Mujer(es) en sus diferencias y diversidades, en herramientas para la autonomía económica</t>
  </si>
  <si>
    <t>2207_Desarrollar al menos 2 Proyecto(s) de Desarrollo Urbanístico y/o Proyectos de Renovación Urbana para la Movilidad Sostenible (PRUMS) y/o Complejos de Intercambio Modal (CIM), de la red de transporte público</t>
  </si>
  <si>
    <t>007922_Consolidación del Distrito Creativo en el Bronx para la revitalización del centro de la ciudad Bogotá D.C.</t>
  </si>
  <si>
    <t>1982_Realizar 35000 Intervención(es) en las vías y el espacio público para la movilidad enfocadas en la mejora de la seguridad vial, priorizando actividades de señalización y demarcación</t>
  </si>
  <si>
    <t>2039_Coordinar 1 Plan(es) Distrital de prevención de violencias dirigido a las personas que estén en riesgo sean o hayan sido víctimas de violencia en el contexto familiar y violencia sexual</t>
  </si>
  <si>
    <t>2322_Consolidar 1 Laboratorio(s) de innovación Pública de Bogotá iBO como articulador del ecosistema de innovación pública de la ciudad el ecosistema Govtech y como prestador de servicios de innovación pública en el campus CTI</t>
  </si>
  <si>
    <t>2139_Desarrollar 6500 Conexión(es) para promover la intermediación empresarial de los negocios locales en los mercados nacionales e internacionales, incentivando las ferias de emprendimiento de las y los ciudadanos del distrito capital, a través de estrategias que involucren a los sectores económicos y productivos de la ciudad</t>
  </si>
  <si>
    <t>2208_Desarrollar e implementar 1 Estrategia(s) para la promoción de infraestructura de recarga de vehículos eléctricos en Bogotá D.C</t>
  </si>
  <si>
    <t>007923_Mantenimiento de los equipamientos de la FUGA para la circulación artística en el Centro de Bogotá D.C.</t>
  </si>
  <si>
    <t>1983_Realizar seguimiento al 100% de los PMT (Planes de Manejo de Tránsito) que generen mayor afectación a los usuarios priorizando la seguridad e infraestructura a las y los peatones y ciclistas</t>
  </si>
  <si>
    <t>2040_Crear 2 Nueva(s) casas LGBTI</t>
  </si>
  <si>
    <t>2323_Desarrollar 3 Componente(s) (innovación pública tecnología y fortalecimiento institucional) para mejorar el modelo de control y vigilancia con carácter preventivo en entidades del distrito</t>
  </si>
  <si>
    <t>2140_Ejecutar 10 Producto(s) definidos en el plan de acción de la Política Pública Distrital de Vendedoras y Vendedores Informales establecidos para el cuatrienio</t>
  </si>
  <si>
    <t>2209_Diseñar y contratar el 100% de la construcción de la estación central del Sistema TransMilenio, incluyendo cicloparqueaderos</t>
  </si>
  <si>
    <t>007924_Consolidación del ecosistema de la economía cultural y creativa del centro de Bogotá D.C</t>
  </si>
  <si>
    <t>1984_Realizar 1 Estudio(s) técnico en corredores principales, para evaluar los límites de velocidad en la ciudad</t>
  </si>
  <si>
    <t>2041_Desarrollar 1 Estrategia(s) de comunicaciones con énfasis en promoción de derechos de las mujeres prevención de violencias en su contra y transformación cultural con enfoque de género que permita impulsar y posicionar las acciones actividades y programas de la SDMujer en los ámbitos internacional, nacional, distrital, local y barrial</t>
  </si>
  <si>
    <t>2324_Desarrollar 6 Prototipo(s) que den solución a retos prioritarios/estratégicos de ciudad así como de trámites y servicios que busquen mejorar la relación con la ciudadanía</t>
  </si>
  <si>
    <t>2141_Fortalecer 58200 Negocio(s) locales de la ciudad a través de formación y asistencia técnica especializada, promoviendo la inclusión de aquellos donde participan mujeres y jóvenes. Se priorizará realizar capacitaciones de emprendimiento y economía circular en coordinación con la UAESP dirigidas a la población recicladora en aras de incentivar el desarrollo económico y la productividad</t>
  </si>
  <si>
    <t>2210_Ejecutar 100% de las acciones para el mantenimiento y mejoramiento de las estaciones del Sistema Integrado de Transporte Público</t>
  </si>
  <si>
    <t>007925_Fortalecimiento de espacios de transformación cultural, memoria, valoración social y participación incidente en el Centro de la Ciudad Bogotá D.C.</t>
  </si>
  <si>
    <t>1985_Recuperar 30000 Metro(s) cuadrado(s) de espacio público para una movilidad más segura y accesible, principalmente en entornos relacionados con la movilidad activa y sostenible, siguiendo el enfoque de calle completa</t>
  </si>
  <si>
    <t>2042_Desarrollar 4 Estrategia(s) de empoderamiento para promover capacidades, liderazgos, participación, incidencia política y transformación de imaginarios culturales que, reproducen los estereotipos de género en los territorios urbanos y rurales</t>
  </si>
  <si>
    <t>2325_Desarrollo de capacidades de intraemprendimiento en innovación pública en 15 Entidad(es) públicas distritales</t>
  </si>
  <si>
    <t>2142_Fortalecer 800 Unidad(es) Prediales Productivas en el marco de la diversidad económica de la Bogotá Rural y su campesinado incluyendo aquellas que hacen parte de la Zona de Usos Sostenible dentro de la Estructura Ecológica Principal que se acuerden entre las autoridades ambientales con las comunidades (Fallo Cerros Orientales según lo establecido en la Resolución 1766/2021 entre otras.)</t>
  </si>
  <si>
    <t>2211_Ejecutar 3 Intervención(es) en la infraestructura física existente del componente troncal orientadas a optimizar la operación y mejorar la calidad del servicio</t>
  </si>
  <si>
    <t>007926_Fortalecimiento del ecosistema artístico y cultural en el Centro de Bogotá D.C.</t>
  </si>
  <si>
    <t>2043_Desarrollar 1 Estrategia(s) para promover la implementación del enfoque diferencial étnico y el desarrollo de procesos de gestión de conocimiento sobre los grupos étnicos en la ciudad, como medidas para combatir el racismo y la discriminación, con un enfoque de mujer, género, familia y generaciones</t>
  </si>
  <si>
    <t>2326_Fortalecer 1 Laboratorio(s) de innovación pública que promueva el gobierno abierto y la participación ciudadana desde un enfoque de interseccionalidad</t>
  </si>
  <si>
    <t>2143_Impactar al menos a 1100000 Persona(s) y/o actores de la cadena de valor del sector a través de la realización y ejecución de diferentes acciones de marketing 360 que permitan el posicionamiento y consolidación de Bogotá como destino turístico a nivel regional nacional e internacional</t>
  </si>
  <si>
    <t>2212_Ejecutar el 100% de las actividades de planeación gestión y control del Sistema Integrado de Transporte Público de Bogotá</t>
  </si>
  <si>
    <t>007927_Fortalecimiento para la integración económica y productiva de las unidades de negocio de la economía informal de Bogotá D.C</t>
  </si>
  <si>
    <t>2044_Ejecutar 14 Iniciativa(s) que garanticen el ejercicio de las libertades fundamentales de religión culto y conciencia en el marco de la política pública existente</t>
  </si>
  <si>
    <t>2327_Fortalecer 1 Observatorio(s) de Conflictividad Social y Gobernabilidad con enfoque de derechos humanos género y diferencial</t>
  </si>
  <si>
    <t>2144_Implementar 20 Proyecto(s) de jornadas 24 horas para generar un entorno propicio y seguro para el fortalecimiento del ecosistema cultural y creativo de la ciudad</t>
  </si>
  <si>
    <t>2213_Estructurar el 100% del Sistema Interoperable de Recaudo para los Sistemas de transporte público masivo disponibles de la ciudad con los componentes tecnológicos asociados</t>
  </si>
  <si>
    <t>007928_Consolidación de la defensa del espacio público y la apropiación del patrimonio inmobiliario de Bogotá D.C.</t>
  </si>
  <si>
    <t>2045_Formar 16000 Persona(s) en el programa de educación en derechos humanos para la paz, reconciliación y promoción integral de derechos humanos, a través del conocimiento de las artes y los saberes populares, impulsando estrategias de profesionalización de lideres sociales</t>
  </si>
  <si>
    <t>2328_Implementar 100 Acción(es) con un enfoque interseccional en el marco del laboratorio de innovación en la relación gobierno y ciudadanía desarrollando prototipos que recojan retos ciudadanos para ser solucionados de manera colaborativa mejorando la participación incidente en Bogotá</t>
  </si>
  <si>
    <t>2145_Vincular 500 Unidad(es) productivas y/o emprendimientos rurales a mecanismos de inclusión financiera, priorizando la oferta en mujeres y jóvenes</t>
  </si>
  <si>
    <t>2214_Estructurar proyectos viales correspondientes a 21 Kilómetro(s) lineales de malla vial</t>
  </si>
  <si>
    <t>007929_Fortalecimiento de alianzas estratégicas a nivel bilateral y multilateral para el posicionamiento de la ciudad como referente cultural y recreodeportivo en escenarios internacionales en Bogotá D.C.</t>
  </si>
  <si>
    <t>2046_Generar 680 Proceso(s) de cedulación para personas trans y no binarias de acuerdo con su identidad de género</t>
  </si>
  <si>
    <t>2329_Implementar 5 Reto(s) de innovación abierta basados en información estratégica bajo un modelo de gobernanza de datos que fortalezca la toma de decisiones del distrito</t>
  </si>
  <si>
    <t>2146_Vincular a 3275 Agente(s) colectivos, emprendimientos y organizaciones de las industrias culturales y creativas, así como a las personas artesanas y actores de las economías populares y alternativas de los sectores culturales, en los eslabones de la cadena de valor promoviendo la sostenibilidad del ecosistema creativo en Bogotá</t>
  </si>
  <si>
    <t>2215_Estructurar 1 Línea(s) de cable (estudios y diseños Fase I)</t>
  </si>
  <si>
    <t>007930_Desarrollo de un proceso institucional de gestión del conocimiento para el fortalecimiento de la politica pública de protección y bienestar animal en Bogota D.C.</t>
  </si>
  <si>
    <t>2047_Implementar 1 Estrategia(s) de transformación cultural orientada al cambio comportamental que posibilite la redistribución de los trabajos de cuidado la prevención de las violencias contra las mujeres y la transformación de imaginarios discriminatorios que limitan el ejercicio de sus derechos</t>
  </si>
  <si>
    <t>2330_Desarrollar el 100% del plan estratégico de coordinación y articulación regional al interior del distrito (sectores y entidades), así como con los diferentes esquemas de asociatividad multinivel (RMBC, RAP-E y ASOCAPITALES)</t>
  </si>
  <si>
    <t>2147_Desarrollar 1 Modelo(s) de gobernanza colaborativa y multinivel en el marco de la Actuación Urbana Integral Distrito Aeroportuario para su implementación y posicionamiento de Bogotá como una ciudad portuaria</t>
  </si>
  <si>
    <t>2216_Generar 5000 Nuevo(s) cupos de cicloparqueaderos seguros incluyendo portales y estaciones intermedias de Transmilenio que aún no tengan esta oferta</t>
  </si>
  <si>
    <t>007932_Fortalecimiento para optimizar los procesos, la gestión estratégica y operativa del IPES Bogotá D.C.</t>
  </si>
  <si>
    <t>2048_Implementar 4 Componente(s) de la ruta para el cambio cultural en pro de la inclusión y no discriminación de la población LGBTI en Bogotá que contemple el enfoque etario</t>
  </si>
  <si>
    <t>2331_Alcanzar 14% de la cartera cobrable recuperada (que equivalen a $5,45 billones de 2024 para el período 2024-2027)</t>
  </si>
  <si>
    <t>2148_Desarrollar 1 Estrategia(s) para incrementar la competitividad del Distrito portuario de Bogotá</t>
  </si>
  <si>
    <t>2217_Implementar 3 Acción(es) para promover la renovación tecnológica de transporte de carga hacia una tecnología de cero y bajas emisiones</t>
  </si>
  <si>
    <t>007933_Optimización de los servicios para la atención integral y bienestar de animales domésticos, de granja y especies no convencionales en Bogotá D.C.</t>
  </si>
  <si>
    <t>2049_Implementar el 100% de los productos a cargo del Secretaría Distrital de Gobierno consignados en los planes de acción de las Políticas Públicas para los pueblos y comunidades Indígenas, así como su capítulo Muisca, para el pueblo Rrom o Gitano, comunidades Negras, Afrocolombianos, y su capítulo Palenquero y para la comunidad raizal para el periodo 2024-2028</t>
  </si>
  <si>
    <t>2332_Cumplir el 100% de la estrategia para el fortalecimiento de la gestión de derechos prestacionales y la política de atención al pensionado</t>
  </si>
  <si>
    <t>2149_Implementar 1 Estrategia(s) de Mercadeo que permita posicionar a Bogotá como plataforma turística nacional e internacional</t>
  </si>
  <si>
    <t>2218_Implementar el 23% de la inserción urbana del Regiotram de Occidente</t>
  </si>
  <si>
    <t>007934_Implementación de la Política Pública Distrital de Vendedoras y Vendedores Informales. Bogotá D.C.</t>
  </si>
  <si>
    <t>2050_Implementar el enfoque diferencial y de genero en el 100% de los programas enfocados a juventud en el marco del plan distrital de desarrollo</t>
  </si>
  <si>
    <t>2333_Generar 4 Estrategia(s) para el fortalecimiento jurídico del Distrito Capital para la prevención del daño antijurídico la participación eficiente en los procesos judiciales y extrajudiciales y la gestión del conocimiento</t>
  </si>
  <si>
    <t>2150_Vincular 100 Prestadores de servicio turístico en procesos de formación y/o sensibilización en apropiación de ciudad y bilingüismo en el marco del programa Bogotá Ciudad Portuaria</t>
  </si>
  <si>
    <t>2219_Implementar 1 Estrategia(s) para lograr que el 50% de bicicletas existentes en la ciudad, según la Encuesta de Movilidad 2023, se registren en la plataforma de Registro obligatorio de bicicletas</t>
  </si>
  <si>
    <t>007935_Generación de proyectos de bienestar con enfoque de género, poblacional y diferencial en espacios públicos de Bogotá D.C.</t>
  </si>
  <si>
    <t>2051_Implementar en el 100% de colegios oficiales un programa de bienestar escolar integral de acuerdo con criterios de focalización definidos</t>
  </si>
  <si>
    <t>2334_Implementar 4 Plan(es) de acompañamiento y asesorías a las Alcaldías Locales en materia de defensa judicial y prevención del daño antijurídico en los procesos judiciales con mayor valor en pretensiones</t>
  </si>
  <si>
    <t>2151_Aumentar al 35% las y los estudiantes de colegios oficiales que se ubican en el nivel B1 o superior de inglés en las pruebas Saber 11</t>
  </si>
  <si>
    <t>2220_Incrementar en 613 los vehículos de cero y bajas emisiones vinculados en el Sistema Integrado de Transporte Público (SITP)</t>
  </si>
  <si>
    <t>007936_Fortalecimiento de la apropiación de la cultura ciudadana para la convivencia interespecie armónica, la protección y el bienestar de los animales en Bogotá D.C.</t>
  </si>
  <si>
    <t>2052_Implementar 1 Modelo(s) de seguimiento y rectoría para las políticas públicas en materia de población vulnerable y desarrollo rural a cargo de la SDP</t>
  </si>
  <si>
    <t>2335_Producir el 100% de los informes estratégicos en el marco de un modelo de formulación, seguimiento y evaluación a los planes de desarrollo distrital y locales, con información oportuna y de calidad a la ciudad para el análisis del avance de sus planes e inversiones y la toma de decisiones en política pública</t>
  </si>
  <si>
    <t>2152_Implementar 1 Esquema(s) de Gobernanza Internacional en el Distrito</t>
  </si>
  <si>
    <t>2221_Iniciar la operación de 1 Línea(s) de cable</t>
  </si>
  <si>
    <t>007937_Generación de oportunidades para la inclusión social y productiva de las personas mayores en Bogotá D.C.</t>
  </si>
  <si>
    <t>2053_Mantener en funcionamiento el modelo de Casas de igualdad de oportunidades para las mujeres en las 20 Localidad(es) fortaleciendo la atención en los territorios urbanos y rurales</t>
  </si>
  <si>
    <t>2336_Recaudar $ 63,78 Billón(es) de pesos constantes de 2024 en ingresos tributarios para el período 2024-2027 por recaudo oportuno y gestión antievasión</t>
  </si>
  <si>
    <t>2153_Participar en 50 Instrumento(s) estratégicos de cooperación internacional tales como redes hermanamientos convenios memorandos de entendimiento cartas de intención y otros similares a nivel bilateral y multilateral con el objetivo de fomentar la cooperación internacional y la internacionalización de la ciudad</t>
  </si>
  <si>
    <t>2222_Intervenir 20 Punto(s) críticos de la malla vial rural</t>
  </si>
  <si>
    <t>007938_Implementación de Transferencias monetarias para hogares en condición de pobreza o vulnerabilidad en Bogotá D.C.</t>
  </si>
  <si>
    <t>2054_Operar al menos 1 Casa(s) de la Juventud en cada una de las localidades del Distrito</t>
  </si>
  <si>
    <t>2337_Alcanzar 78 Punto(s) en el índice de satisfacción frente a los trámites que presta la Secretaría Distrital de Hacienda</t>
  </si>
  <si>
    <t>2154_Propiciar 76 Espacio(s) de carácter internacional que promuevan la cooperación y la internacionalización del sector cultura, recreación y deporte; tales como eventos e hitos de ciudad, redes de ciudades, promoción de la bicicleta, entre otros que proyecten a Bogotá en el hemisferio como una capital global atractiva y sostenible</t>
  </si>
  <si>
    <t>2223_Lograr 9200000 Viaje(s) en modos sostenibles en un día hábil entre semana en Bogotá</t>
  </si>
  <si>
    <t>007939_Desarrollo de capacidades para las gestantes, niñas, niños, adolescentes y sus familias que promuevan su desarrollo integral en Bogotá D.C.</t>
  </si>
  <si>
    <t>2055_Prestar 40000 Atención(es) con enfoque diferencial, de mujer, género, familia y generaciones a las personas que soliciten los servicios brindados en los espacios de atención apropiación cultural y reconocimiento de procesos organizativos de los grupos étnicos en Bogotá</t>
  </si>
  <si>
    <t>2338_Constituir 4 Módulo(s) de atención relacionamiento y política con sentido entre la administración distrital las corporaciones de elección popular y la ciudadanía que responda de manera estratégica oportuna efectiva y resolutiva las solicitudes cotidianas normativas y logísticas para la ciudad con un enfoque de interseccionalidad</t>
  </si>
  <si>
    <t>2224_Lograr el 99,7% de la etapa pre-operativa de la Primera Línea del Metro (PLMB) - Tramo 1</t>
  </si>
  <si>
    <t>007940_Implementación de estrategias de inclusión social y productiva para la población joven en situación de pobreza y vulnerabilidad en Bogotá D.C.</t>
  </si>
  <si>
    <t>2056_Vincular a 9000 Mujer(es) en estrategias de empoderamiento Social y político que aportan a la promoción y garantía de sus derechos</t>
  </si>
  <si>
    <t>2339_Crear 1 Portal(es) transaccional para el acceso ágil y sencillo a toda la oferta de trámites y servicios del Distrito Capital</t>
  </si>
  <si>
    <t>2225_Lograr el mejoramiento de las condiciones de 600 Paradero(s) del SITP</t>
  </si>
  <si>
    <t>007941_Fortalecimiento del componente de gobernanza para la implementación de la estrategia de seguridad vial en Bogotá D.C.</t>
  </si>
  <si>
    <t>2057_Consolidar 1 Modelo(s) de integración de servicios institucionales a nivel territorial para las víctimas del conflicto orientado a la asistencia, reparación integral y a la superación de su condición de vulnerabilidad, a través de un análisis sistémico, conforme a las competencias del Distrito. Este modelo contará con enfoques diferencial, étnico y de género</t>
  </si>
  <si>
    <t>2340_Desarrollar el 100% de mejoramiento en la atención, participación ciudadana incidente y formación para la atención integral con enfoques de género, diferencial y territorial, a través de los canales definidos por cada entidad, del Sector Movilidad</t>
  </si>
  <si>
    <t>2226_Mejorar la infraestructura de 5 Patio(s) del SITP a través de la puesta en operación de 2 patios y la adecuación física de 3 patios</t>
  </si>
  <si>
    <t>007942_Fortalecimiento de las Comisarías de Familia para el mejoramiento en el acceso a la justicia de víctimas de violencias por razones de género y otras violencias en el contexto familiar en Bogotá D.C</t>
  </si>
  <si>
    <t>2058_Desarrollar 81 Proceso(s) de investigación memoria y verdad como aporte a la reconciliación en Bogotá</t>
  </si>
  <si>
    <t>2341_Ejecutar el 100% de las acciones que garanticen el cumplimiento de los productos en las Políticas Públicas Distritales a cargo de IDPAC con enfoque de género poblacional y diferencial</t>
  </si>
  <si>
    <t>2227_Poner en operación el 100% de 28 kms de ciclorrutas y 840.000 m2 de espacio público como parte de troncales nuevas de TransMilenio</t>
  </si>
  <si>
    <t>007943_Fortalecimiento técnico de la política social y de la calidad en la prestación de los servicios de la SDIS en Bogotá D.C.</t>
  </si>
  <si>
    <t>2059_Garantizar el acceso a 17280 Persona(s) víctimas del conflicto armado a las medidas de rehabilitación establecidas en la Ley 1448 de 2011 a través del desarrollo del componente de atención psicosocial del PAPSIVI y de sus estrategias diferenciales</t>
  </si>
  <si>
    <t>2342_Entregar 1550 Incentivo(s) mediante la implementación de una estrategia flexible para fomentar la participación ciudadana y el ambiente habilitante en la construcción de lo público, en articulación con las Organizaciones de la Sociedad Civil (OSC), Organismos Internacionales, Fondos de Desarrollo Local, entidades Distritales y del orden Nacional empleando instrumentos técnicos, jurídicos y financieros y priorizando iniciativas juveniles</t>
  </si>
  <si>
    <t>2228_Realizar el 100% de las actividades de factibilidad, para la expansión del Sistema de transporte público Metroferroviario, ajustado a las condiciones de la demanda, que permita adelantar el proceso de contratación</t>
  </si>
  <si>
    <t>007944_Contribución a una cultura de innovación pública para la eficiencia y el control de carácter preventivo en las entidades del distrito - LABCAPITAL en Bogotá D.C</t>
  </si>
  <si>
    <t>2060_Implementar 1 Ruta(s) distrital en alianza con el sector privado para la inclusión laboral y sostenibilidad económica de personas en proceso de reincorporación, reintegración, o personas que hayan culminado la ruta de reintegración o comparecientes ante la JEP</t>
  </si>
  <si>
    <t>2343_Fortalecer la capacidad de los 3 Canal(es) de atención (presencial virtual y telefónico) para atender orientar y responder a las necesidades de la población con un enfoque diferencial en cada rincón de la Ciudad</t>
  </si>
  <si>
    <t>2229_Atender el 100% de la población afectada por emergencias calamidades o desastres con respuesta integral</t>
  </si>
  <si>
    <t>007945_Fortalecimiento de la infraestructura de los servicios sociales en Bogotá D.C.</t>
  </si>
  <si>
    <t>2061_Implementar 20 Proceso(s) pedagógicos que contribuyan al cumplimiento de los objetivos del Sistema Integral de Verdad, Justicia Reparación y No Repetición</t>
  </si>
  <si>
    <t>2344_Fortalecer las competencias ciudadanas de 120000 Persona(s) en sus diferencias, diversidades y formas organizativas para la participación incidente y la construcción de acuerdos que robustezcan el tejido social incorporando enfoque de género, diferencial y poblacional, entre las que se incluirán 2.000 contratistas capacitados sobre la Ley Estatutaria de ciudadanía Juvenil</t>
  </si>
  <si>
    <t>2230_Intervenir 8 Unidad(es) de Planeamiento Local (UPL) con acciones de reducción del riesgo y adaptación al cambio climático</t>
  </si>
  <si>
    <t>007946_Fortalecimiento de la Gestión Pública Institucional en Bogotá D.C.</t>
  </si>
  <si>
    <t>2062_Implementar al 100% las medidas de atención y asistencia a víctimas conforme a la competencia del Distrito</t>
  </si>
  <si>
    <t>2345_Implementar 35 Iniciativa(s) de producción de información que recojan información y datos diferenciados por sexo edad orientación sexual identidad de género estrato social pertenencia étnico-racial, identidad religiosa, ubicación geográfica discapacidad sobre las dinámicas retos y tendencias de participación incidente y paritaria que aportan datos claves para la ciudadanía y la toma de decisiones en materia de políticas públicas</t>
  </si>
  <si>
    <t>2231_Realizar el análisis detallado de amenaza o riesgo en 3200 Hectárea(s) de acuerdo con los 8 escenarios de riesgo caracterizados en el 2016 para Bogotá</t>
  </si>
  <si>
    <t>007947_Fortalecimiento de la gestión territorial para la promoción de la gobernanza, inclusión y movilidad social en los territorios urbanos y rurales de Bogotá D.C.</t>
  </si>
  <si>
    <t>2063_Impulsar mínimo 3 Proyecto(s) restaurativos que respondan a las líneas definidas por la Jurisdicción Especial para la Paz, en el marco del sistema restaurativo</t>
  </si>
  <si>
    <t>2346_Implementar el 100% de las apuestas y acciones del Plan Institucional de Participación Ciudadana de la SDP incluido el Sistema de Participación Territorial del Plan de Ordenamiento Territorial garantizando la inclusión de los enfoques diferenciales, la innovación la pedagogía, la transparencia, la rendición de cuentas permanente, la incidencia y la co- construcción con la ciudadanía</t>
  </si>
  <si>
    <t>2232_Reasentar 100 Familia(s) ubicadas en zonas de alto riesgo no mitigable a través de adquisición predial</t>
  </si>
  <si>
    <t>007948_Desarrollo del abordaje integral del fenómeno de habitabilidad en calle para contribuir a la reducción de formas extremas de exclusión en Bogotá D.C</t>
  </si>
  <si>
    <t>2064_Alcanzar 18000000 de visitas a las bibliotecas espacios de lectura y espacios alternativos de interacción con lectura y escritura creativa y crítica en el marco de los productos establecidos de la política pública de Lectura, Escritura y Oralidad</t>
  </si>
  <si>
    <t>2347_Implementar el 100% el plan de acción del Modelo de relacionamiento integral con la ciudadanía para promover los accesos a los servicios de salud</t>
  </si>
  <si>
    <t>2233_Reasentar 2000 Hogar(es) ubicados en zonas de alto riesgo no mitigable y/o las ordenadas mediante actos administrativos o sentencias judiciales</t>
  </si>
  <si>
    <t>007949_Modernización y fortalecimiento de los sistemas de información, incluyendo innovación tecnológica, al servicio de la calidad educativa en los colegios públicos de la ciudad de Bogotá D.C.</t>
  </si>
  <si>
    <t>2065_Crear 8 Nuevo(s) espacios físicos y/o de extensión de servicios bibliotecarios para el acceso a la lectura, la escritura y la oralidad, cumpliendo con el eje de descentralización de la PPLEO, en relación a llevar la cultura escrita en zonas urbanas y rurales de la ciudad</t>
  </si>
  <si>
    <t>2348_Implementar 1 Modelo(s) de gobernanza democrática que amplíe el alcance de la participación de la ciudadanía organizaciones sociales y comunales de primer segundo y tercer grado en todas las decisiones públicas del gobierno distrital</t>
  </si>
  <si>
    <t>2234_Adelantar 52200 Actuación(es) del procedimiento sancionatorio ambiental y del trámite de licenciamiento ambiental</t>
  </si>
  <si>
    <t>007950_Fortalecimiento de la ruta de formación integral y orientación para el empleo para los vendedores de la economía informal de Bogotá D.C.</t>
  </si>
  <si>
    <t>2066_Desarrollar 4 Estrategia(s) en arte, cultura, recreación, deporte, actividad física y prácticas de movimiento orientadas a promover la salud y bienestar como estrategia innovadora de promoción, prevención y atención terapéutica en salud, asegurando impactos medibles a nivel fisiológico, psicológico, social y conductual, priorizando los parques como entorno cotidiano principal</t>
  </si>
  <si>
    <t>2349_Implementar 1 Plan(es) de fortalecimiento a Consejos y Plataformas de Juventud</t>
  </si>
  <si>
    <t>2235_Controlar 25200 Usuario(s) generadores de residuos especiales peligrosos y de manejo diferenciado</t>
  </si>
  <si>
    <t>007951_Mejoramiento de la gestión pública y administrativa del Instituto Distrital de Protección y Bienestar Animal en Bogotá D.C.</t>
  </si>
  <si>
    <t>2067_Desarrollar 4 Torneo(s) deportivos gratuitos en el cuatrienio que fortalezcan el deporte femenino en la ciudad</t>
  </si>
  <si>
    <t>2350_Implementar 1 Estrategia(s) de participación ciudadana en las 20 localidades con enfoque de género, poblacional y diferencial en el marco de presupuestos participativos Gobierno Abierto de Bogotá</t>
  </si>
  <si>
    <t>2236_Implementar 1 Instrumento(s) financiero para la renovación del parque automotor de los vehículos de transporte de carga (FonCarga)</t>
  </si>
  <si>
    <t>007952_Fortalecimiento institucional de la gestión local en las localidades de Bogotá D.C.</t>
  </si>
  <si>
    <t>2068_Desarrollar 8925 Actividad(es) para la promoción, fortalecimiento y desarrollo de las prácticas artísticas, culturales y patrimoniales con el objetivo de ejercer los derechos culturales y el desarrollo humano con alcance zonal, distrital y regional</t>
  </si>
  <si>
    <t>2351_Implementar 1 Metodología(s) conducente a la implementación y seguimiento de convenios solidarios para facilitar el aprovechamiento en bienes fiscales y de carácter comunitario en salones comunales así como en estacionamiento en zonas de cesión con uso de parqueadero de carácter barrial con uso comunitario que no hagan parte de la red de estacionamientos públicos y privados de conexión al sistema de transporte</t>
  </si>
  <si>
    <t>2237_Implementar 2 Zona(s) Urbanas por un Mejor Aire</t>
  </si>
  <si>
    <t>007953_Generación del bien-estar alimentario y nutricional en Bogotá D.C.</t>
  </si>
  <si>
    <t>2069_Desarrollar e implementar 54 Programa(s) de recreación, deporte, nuevas tendencias de actividad física, promoción de la bicicleta y los 50 años de la ciclovía y los eSports incluyendo la realización de actividades nocturnas, que tengan en cuenta enfoque poblacional, diferencial y de género</t>
  </si>
  <si>
    <t>2352_Lograr el 43% de participación ciudadana incidente en los proyectos normativos y de regulación que expida la administración distrital</t>
  </si>
  <si>
    <t>2238_Implementar 1 Programa(s) de control y planificación sobre el recurso hídrico y sus factores de impacto en el D.C.</t>
  </si>
  <si>
    <t>007954_Mantenimiento para fortalecer la infraestructura a través de mantenimiento preventivo, correctivo, Embellecimiento y/o reforzamiento estructural de las Plazas Distritales de Mercado de Bogotá D.C.</t>
  </si>
  <si>
    <t>2070_Entregar 400 Beneficios Económicos Periódicos (BEPS) a creadores o gestores culturales que devenguen menos del salario mínimo legal vigente en Bogotá</t>
  </si>
  <si>
    <t>2353_Realizar 3 Ciclo(s) deliberativos contemplando mecanismos de la Democracia Deliberativa en temas estratégicos de ciudad que utilicen el sorteo para la selección de sus miembros y aseguren la representación descriptiva de la población</t>
  </si>
  <si>
    <t>2239_Implementar 1 Programa(s) de control, evaluación y seguimiento para proteger el arbolado urbano, la flora y la fauna silvestre, y prevenir su tráfico ilegal</t>
  </si>
  <si>
    <t>007955_Generación de la información, gestión del conocimiento y la innovación para la transformación social en Bogotá</t>
  </si>
  <si>
    <t>2071_Entregar 9702 Estímulo(s) reconocimientos, apoyos, incentivos y alianzas estratégicas en el marco de los distintos programas de fomento, ofertados a las 20 localidades, que puedan incluir enfoque poblacional y territorial, que beneficien a agentes, organizaciones y comunidades</t>
  </si>
  <si>
    <t>2240_Implementar 1 Programa(s) para el control ambiental en predios en los que se desarrollan o desarrollaron actividades extractivas industriales comerciales y de servicios con potencial afectación al recurso suelo</t>
  </si>
  <si>
    <t>007956_Administración y Fortalecimiento de las Plazas Distritales de Mercado de Bogotá D.C.</t>
  </si>
  <si>
    <t>2072_Generar 100 Contenido(s) y creaciones artísticas utilizando herramientas digitales y múltiples plataformas para fomentar el uso y la apropiación de la cultura digital, así como el ejercicio de los derechos, del desarrollo humano y de la promoción de la industria creativa y cultural</t>
  </si>
  <si>
    <t>2241_Implementar 1 Programa(s) para el control de la Estructura Ecológica Principal</t>
  </si>
  <si>
    <t>007957_Fortalecimiento de prácticas y transformaciones culturales, patrimoniales, urbanas y sociales para el bienestar integral de Bogotá D.C.</t>
  </si>
  <si>
    <t>2073_Implementar 18 Plan(es) de acción que promuevan el reconocimiento, la apropiación, el intercambio e innovación en las prácticas artísticas, culturales y patrimoniales de grupos étnicos, etarios y sectores sociales promoviendo la multiculturalidad desde los distintos enfoques</t>
  </si>
  <si>
    <t>2242_Implementar 1 Programa(s) para mejorar la calidad del aire acústica y visual</t>
  </si>
  <si>
    <t>007958_Aprovechamiento del espacio público donde converge la población vendedora informal para fortalecer la economía social. Bogotá D.C.</t>
  </si>
  <si>
    <t>2074_Implementar 4 Asistencia(s) técnicas para el reconocimiento y salvaguardia de manifestaciones del patrimonio cultural inmaterial de Bogotá, en torno a practicas artísticas, recreodeportivas y saberes culturales</t>
  </si>
  <si>
    <t>2243_Activar 120 Proyecto(s) de renovación de infraestructura para la prestación de servicio de acueducto y alcantarillado en Bogotá y la región para garantizar la calidad cobertura y continuidad de los servicios</t>
  </si>
  <si>
    <t>007959_Fortalecimiento de la sostenibilidad económica del sector cultural y creativo, a través de la implementación de programas que permitan aumentar crecimiento y competitividad, en Bogotá D.C.</t>
  </si>
  <si>
    <t>2075_Implementar 1 Estrategia(s) de fortalecimiento al Sistema Distrital de Arte, Cultura y Patrimonio involucrando a todas las instancias del ecosistema así como a los cultores y culturales potenciando y reconociendo su labor en la gestión de la cultura en Bogotá</t>
  </si>
  <si>
    <t>2244_Aumentar en 7279 Espacio(s) la capacidad y la disponibilidad de las Bóvedas Osarios y Cenizarios -BOC de los cementerios propiedad del Distrito para garantizar la prestación del servicio</t>
  </si>
  <si>
    <t>007960_Fortalecimiento para optimizar la calidad, confiabilidad, seguridad y accesibilidad de la información de los datos del Instituto Para la Economía Social - IPES Bogotá D.C.</t>
  </si>
  <si>
    <t>2076_Promover 366 Laboratorio(s) barriales de innovación social y espacios de transformación cultural a través de acuerdos que reconozcan la memoria, la cultura, la recreación y el deporte en los barrios. Estos acuerdos promoverán la valoración social de estas prácticas, la cualificación de la participación incidente y el sentido de identidad de ciudad</t>
  </si>
  <si>
    <t>2245_Caracterizar 1000 Hogar(es) ubicados en Centros Poblados Rurales y ruralidad dispersa con relación a la prestación de servicios públicos domiciliarios</t>
  </si>
  <si>
    <t>007961_Fortalecimiento de la apropiación social del conocimiento para la resiliencia climática en Bogotá D.C.</t>
  </si>
  <si>
    <t>2077_Realizar 1644 Actividad(es) culturales, artísticas, recreativas y deportivas en barrios, parques y veredas de Bogotá D.C. orientadas a fortalecer al barrio como lugar de encuentro y creación</t>
  </si>
  <si>
    <t>2246_Construir 1 Plan(es) de acción que permita asegurar la expansión del sistema de abastecimiento de agua potable del Distrito Capital y la consolidación del área metropolitana Bogotá - Región para un periodo de crecimiento mínimo de 25 años</t>
  </si>
  <si>
    <t>007962_Consolidación de procesos desde las artes que aporten al desarrollo integral de la primera infancia en Bogotá D.C.</t>
  </si>
  <si>
    <t>2078_Realizar 4 Torneo(s) por la igualdad que busquen la promoción del deporte y gestión de alianzas público privadas que permitan espacios de integración familiar, comunitaria y de construcción de paz y convivencia de los sectores sociales LGTBI en la ciudad</t>
  </si>
  <si>
    <t>2247_Desarrollar 5 Herramienta(s) para mejorar la prestación eficiente de servicios públicos calidad de vida y la toma de decisiones en el área urbana</t>
  </si>
  <si>
    <t>007963_Desarrollo de instrumentos de planeación y gestión territorial asociados a los patrimonios de Bogotá D.C.</t>
  </si>
  <si>
    <t>2079_Atender 70000 Animales en los programas de atención integral de la fauna doméstica del Distrito Capital</t>
  </si>
  <si>
    <t>2248_Elaborar 1 Estudio(s) técnico como insumos para la elaboración de un hecho metropolitano</t>
  </si>
  <si>
    <t>007965_Fortalecimiento del fomento para el desarrollo de procesos culturales sostenibles en Bogotá D.C.</t>
  </si>
  <si>
    <t>2080_Desarrollar los 2 Programa(s) de atención a especies sinantrópicas orientados a la atención médica veterinaria y control poblacional humanitario para palomas de plaza (Columba livia) y la atención de enjambres de abejas (Apis melífera) orientados a la protección y el bienestar animal</t>
  </si>
  <si>
    <t>2249_Incorporar 145000 Suscriptor(es) en el servicio de alcantarillado sanitario en las áreas de prestación de servicio de la EAAB</t>
  </si>
  <si>
    <t>007966_Optimización de la gestión catastral mediante la interoperabilidad, automatización de actividades y captura oportuna de cambios en los predios de la ciudad de Bogotá D.C</t>
  </si>
  <si>
    <t>2081_Esterilizar 320000 Perros y gatos incluyendo los que están en condición de vulnerabilidad, en el Distrito, a través de alianzas y una gestión eficiente</t>
  </si>
  <si>
    <t>2250_Incorporar 150000 Suscriptor(es) en el servicio de acueducto en las áreas de prestación de servicio de la EAAB</t>
  </si>
  <si>
    <t>007967_Mejoramiento de capacidades y oportunidades a jóvenes inmersos en formas extremas de exclusión, asociados al fenómeno de habitabilidad en calle, para su integración productiva y social. Bogotá D.C.</t>
  </si>
  <si>
    <t>2082_Implementar 1 Estrategia(s) de fomento a procesos de participación ciudadana que fortalezcan la incidencia de los diversos actores que trabajan a favor de los animales vulnerables, promoviendo la conciencia y la educación sobre el bienestar animal para crear una cultura de respeto y cuidado hacia todas las especies</t>
  </si>
  <si>
    <t>2251_Mejorar a 2000 Hogar(es) rurales las condiciones de cobertura calidad y continuidad de la prestación de los Servicios Públicos domiciliarios y TIC</t>
  </si>
  <si>
    <t>007968_Optimización de la Infraestructura Física de Unidades de Protección Integral y dependencias del IDIPRON Bogotá D.C</t>
  </si>
  <si>
    <t>2083_Implementar 1 Estrategia(s) de inspección y vigilancia, en protección y bienestar animal a los prestadores de servicios para y con los animales</t>
  </si>
  <si>
    <t>2252_Realizar el 100% de las intervenciones menores priorizadas en el Cementerio Central</t>
  </si>
  <si>
    <t>007969_Mejoramiento en la gestión de las acciones de transparencia e integridad de la Secretaría Distrital de Movilidad en Bogotá D.C</t>
  </si>
  <si>
    <t>2084_Implementar 1 Plan(es) de ejecución para el fortalecimiento y dignificación de la infraestructura de la UCA y demás infraestructura para el cuidado y la protección animal</t>
  </si>
  <si>
    <t>2253_Reducir en 50 Kilómetro(s) la longitud de redes de alcantarillado combinado en la ciudad de Bogotá</t>
  </si>
  <si>
    <t>007970_Fortalecimiento del acceso a la cultura escrita de los habitantes de Bogotá D.C</t>
  </si>
  <si>
    <t>2085_Vincular a 50000 Persona(s) en acciones educativas sobre protección y bienestar animal para fomentar una convivencia armónica y una transformación cultural desde el enfoque humano-animal</t>
  </si>
  <si>
    <t>2254_Aumentar en al menos 4 Equipamiento(s) la oferta de infraestructura para la prestación de servicios sociales con estándares de calidad</t>
  </si>
  <si>
    <t>007971_Desarrollo de capacidades para una gestión innovadora e incluyente del talento humano, fomentando la confianza ciudadana en el gobierno de Bogotá D.C.</t>
  </si>
  <si>
    <t>2255_Culminar la construcción de 5 Infraestructura(s) de Unidades de Servicios de Salud, 2 diseños de infraestructuras en salud y avanzar en la ejecución de 2 infraestructuras hospitalarias que cuentan con vigencia futura (APP Engativá, San Juan de Dios) y garantizar la APP de Bosa</t>
  </si>
  <si>
    <t>007972_Fortalecimiento de la infraestructura tecnológica y de comunicaciones del IDIPRON Bogotá D.C</t>
  </si>
  <si>
    <t>2256_Entregar 12 Colegio(s) restituidos y dotados para mejorar la calidad de la oferta educativa</t>
  </si>
  <si>
    <t>007973_Prestación de servicios de apoyo y gestión administrativa e institucional del IDIPRON Bogotá D.C.</t>
  </si>
  <si>
    <t>2257_Entregar 16 Colegio(s) nuevos y dotados para ampliar la oferta educativa</t>
  </si>
  <si>
    <t>007974_Fortalecimiento de los procesos contravencionales asociados a las infracciones de normas de tránsito y transporte público en Bogotá D.C.</t>
  </si>
  <si>
    <t>2258_Intervenir 310 Sede(s) educativas y sedes administrativas con acciones de mejoramiento a la infraestructura y/o dotaciones para el aprendizaje</t>
  </si>
  <si>
    <t>007975_Implementación de acciones para una movilidad sostenible, segura y confiable para Bogotá D.C.</t>
  </si>
  <si>
    <t>2259_Mejorar, dotar, reponer, construir y/o reforzar el 100% de las infraestructuras de Unidades de Servicios de Salud priorizadas y viabilizadas en el contexto del Modelo de salud + Bienestar</t>
  </si>
  <si>
    <t>007977_Fortalecimiento de la capacidad en la Gestión Legal Ambiental de la SDA. Bogotá D.C.</t>
  </si>
  <si>
    <t>2260_Realizar 1400 Optimización(es) en unidades operativas para la prestación de servicios sociales a través del mantenimiento reforzamiento y adecuación de las infraestructuras</t>
  </si>
  <si>
    <t>007978_Control Social para la promoción de la Cultura de Integridad, Transparencia y Anticorrupción en las Entidades y Empresas en las que el Distrito tiene participación en Bogotá D.C.</t>
  </si>
  <si>
    <t>2261_Ejecutar 48 Trámite(s) y/o Otros Procedimientos Administrativos en la Herramienta Tecnológica -Ventanilla Única de la Construcción</t>
  </si>
  <si>
    <t>007979_Consolidación de procesos creativos, innovadores, incluyentes, participativos y de transformación social a través del fomento a las prácticas artísticas en Bogotá D.C.</t>
  </si>
  <si>
    <t>2262_Expedir 2000 Acto(s) de Reconocimiento y/o Licencias de construcción de viviendas de estratos 1 y 2 por parte de la Curaduría Pública Social</t>
  </si>
  <si>
    <t>007980_Implementación de intervenciones integrales de cultura, comunicación y pedagogía, para la movilidad segura en Bogotá D.C</t>
  </si>
  <si>
    <t>2263_Gestionar 90 Hectárea(s) de suelo útil habilitado para la producción de soluciones habitacionales con soportes urbanos adecuados</t>
  </si>
  <si>
    <t>007981_Fortalecimiento de capacidades institucionales y tecnológicas para el control y la vigilancia de carácter preventivo en Bogotá D.C.</t>
  </si>
  <si>
    <t>2264_Mejorar 22000 Metro(s) cuadrado(s) de fachadas de vivienda en estratos 1 y 2</t>
  </si>
  <si>
    <t>007982_Mejoramiento y mantenimiento de los servicios de TI asociados a la infraestructura tecnológica operacional de la Secretaría Distrital de Movilidad de Bogotá D.C.</t>
  </si>
  <si>
    <t>2265_Promover 9000 Solución(es) habitacionales en el marco del portafolio de vivienda, incluyendo un 5% de viviendas en reuso</t>
  </si>
  <si>
    <t>007983_Fortalecimiento de la gestión policiva en Bogotá D.C.</t>
  </si>
  <si>
    <t>2266_Promover la iniciación de 1200 Unidad(es) de vivienda nueva en estratos 1 y 2</t>
  </si>
  <si>
    <t>007984_Mejoramiento Integral de Barrios con Entornos Seguros Bogotá D.C.</t>
  </si>
  <si>
    <t>2267_Promover la iniciación de 80000 Unidad(es) de Viviendas VIS y VIP en Bogotá</t>
  </si>
  <si>
    <t>007985_Consolidación del trabajo colaborativo y apoyo institucional en la Secretaría Distrital de Movilidad de Bogotá D.C.</t>
  </si>
  <si>
    <t>2268_Sanear y titular 3150 Predio(s) de estratos 1 y 2 localizados en barrios de origen informal</t>
  </si>
  <si>
    <t>007986_Mejoramiento de los Ingresos Tributarios Bogotá D.C.</t>
  </si>
  <si>
    <t>007987_Implementación de la estrategia de fortalecimiento de la gestión institucional y operativa para mejorar el servicio a la ciudadanía en Bogotá D.C.</t>
  </si>
  <si>
    <t>007988_Fortalecimiento de la capacidad institucional y de los actores sociales para la garantía, promoción y protección de los derechos humanos y de libertad religiosa y de conciencia en Bogotá D.C.</t>
  </si>
  <si>
    <t>007989_Fortalecimiento de la eficiencia administrativa del Instituto Distrital de Patrimonio Cultural de Bogotá D.C.</t>
  </si>
  <si>
    <t>007990_Asistencia Técnica para el desarrollo de infraestructuras culturales sostenibles en el Distrito Capital en Bogotá D.C.</t>
  </si>
  <si>
    <t>007991_Innovación y cambio cultural para la transformación de comportamientos que promuevan el orgullo por la ciudad de Bogotá D.C.</t>
  </si>
  <si>
    <t>007992_Consolidación de las coberturas vegetales como estrategia de adaptación y mitigación al cambio climático en el Distrito Capital. Bogotá D.C.</t>
  </si>
  <si>
    <t>007993_Fortalecimiento del tejido social y la reconstrucción de la confianza con la ciudadanía para promover la cultura de la convivencia basada en el diálogo</t>
  </si>
  <si>
    <t>007994_Fortalecimiento de la Gestión Jurídica en la Secretaría Distrital de Movilidad de Bogotá D.C.</t>
  </si>
  <si>
    <t>007996_Fortalecimiento del programa niñas y niños primero para mejorar la seguridad vial y la confianza en el camino al colegio en Bogotá D.C.</t>
  </si>
  <si>
    <t>007997_Generación de contenidos digitales de experiencias y formación artística para la apropiación en Bogotá D.C.</t>
  </si>
  <si>
    <t>007998_Fortalecimiento de la red de cicloinfraestructura en la ciudad de Bogotá D.C.</t>
  </si>
  <si>
    <t>007999_Implementación de estrategias de innovación publica y social para el fomento de la gestión del conocimiento en Bogotá D.C.</t>
  </si>
  <si>
    <t>008000_Fortalecimiento del sistema de señalización para la movilidad enfocada en la mejora de la seguridad vial en la ciudad de Bogotá D.C</t>
  </si>
  <si>
    <t>008001_Consolidación de las intervenciones en el espacio público para el mejoramiento de las condiciones de movilidad y seguridad vial en los corredores y puntos estratégicos en Bogotá D.C.</t>
  </si>
  <si>
    <t>008002_Consolidación de la Red de Escenarios Culturales en Bogotá D.C.</t>
  </si>
  <si>
    <t>008003_Fortalecimiento de la capacidad tecnológica de la Secretaría Distrital de Hacienda Bogotá D.C.</t>
  </si>
  <si>
    <t>008004_Implementación de la estrategia de participación ciudadana en espacios de toma de decisiones públicas en Bogotá D.C.</t>
  </si>
  <si>
    <t>008005_Mejoramiento integral de vivienda a familias en condiciones de vulnerabilidad en Bogotá D.C.</t>
  </si>
  <si>
    <t>008006_Fortalecimiento de la infraestructura tecnológica, comunicativa y la gestión institucional para la cualificación de capacidades y mejoramiento de los servicios dirigidos a la ciudadanía en Bogotá D.C</t>
  </si>
  <si>
    <t>008007_Fortalecimiento Institucional para la gestión ambiental Bogotá D.C.</t>
  </si>
  <si>
    <t>008008_Mejoramiento de los servicios prestados en la Secretaría Distrital de Movilidad de Bogotá D.C.</t>
  </si>
  <si>
    <t>008009_Fortalecimiento de las intervenciones de control y prevención del tránsito y el transporte para mejorar la seguridad vial en Bogotá D.C.</t>
  </si>
  <si>
    <t>008010_Fortalecimiento de la capacidad institucional y de los actores sociales para la garantía, promoción y protección de los derechos de las comunidades étnicas en Bogotá D.C.</t>
  </si>
  <si>
    <t>008011_Fortalecimiento en la evaluación, seguimiento y control ambiental a los recursos naturales y la estructura ecologica principal en Bogotá D.C</t>
  </si>
  <si>
    <t>008012_Implementación de espacios de participación ciudadana incidente en la Secretaría Distrital de Movilidad de Bogotá D.C.</t>
  </si>
  <si>
    <t>008013_Contribución en la formalización de vivienda de barrios legalizados y mejora en la conformación y apropiación del espacio público en Bogotá D.C.</t>
  </si>
  <si>
    <t>008014_Fortalecimiento del modelo de operación institucional del Instituto de Desarrollo Urbano en Bogotá D.C.</t>
  </si>
  <si>
    <t>008015_Construcción de infraestructura de transporte para una movilidad sostenible, eficiente, inclusiva que promueve la integración modal en Bogotá D.C.</t>
  </si>
  <si>
    <t>008017_Incorporación de criterios de ecourbanismo, producción y consumo sostenible en Bogotá D.C.</t>
  </si>
  <si>
    <t>008018_Fortalecimiento de la agricultura urbana en el Distrito Capital como estrategia de adaptación al cambio climático y dinamización económica Bogotá D.C.</t>
  </si>
  <si>
    <t>008019_Implementación del Control Fiscal Digital al servicio del ciudadano. Bogotá D.C.</t>
  </si>
  <si>
    <t>008020_Fortalecimiento de las relaciones estratégicas de los actores políticos de los diferentes niveles que influyan en la implementación de los programas de la administración Distrital Bogotá D.C.</t>
  </si>
  <si>
    <t>008021_Fortalecimiento de la capacidad Institucional de la Contraloia de Bogota</t>
  </si>
  <si>
    <t>008022_Consolidación del sistema del espacio público, para brindar movilidad segura, inclusiva y sostenible en Bogotá D.C.</t>
  </si>
  <si>
    <t>008023_Desarrollo de un modelo de gobernanza colaborativa y multinivel que favorezca la planeación y gestión articulada del Aeropuerto El Dorado y su entorno urbano - regional. Bogotá D.C.</t>
  </si>
  <si>
    <t>008024_Fortalecimiento y posicionamiento del sector artístico mediante la promoción del conocimiento y la internacionalización cultural en Bogotá D.C.</t>
  </si>
  <si>
    <t>008025_Implementación del aprovechamiento en bienes fiscales y en zonas de cesión de carácter comunitario en Bogotá D.C.</t>
  </si>
  <si>
    <t>008026_Fortalecimiento del proceso de actualización del inventario de uso Público y Bienes Fiscales en Bogotá D.C.</t>
  </si>
  <si>
    <t>008027_Fortalecimiento de la gobernanza territorial, la participación incidente y la atención diferenciada de los grupos étnicos, etarios y sectores sociales desde las prácticas culturales en Bogotá D.C.</t>
  </si>
  <si>
    <t>008028_Implementación de procesos de formación artística con las comunidades en Bogotá D.C.</t>
  </si>
  <si>
    <t>008029_Fortalecimiento institucional para la gestión de la educación posmedia, la ciencia y la tecnología en Bogotá.</t>
  </si>
  <si>
    <t>008030_Fortalecimiento de la gestión de derechos prestacionales y de la política de atención al pensionado en Bogotá D.C</t>
  </si>
  <si>
    <t xml:space="preserve">008031_Implementación del programa de convivencia y salud mental en las comunidades educativas y entornos priorizados en Bogotá D.C.					</t>
  </si>
  <si>
    <t>008032_Consolidación de infraestructura vial y ciclo infraestructura para una movilidad sostenible, eficiente, inclusiva que promueve la integración modal en Bogotá D.C.</t>
  </si>
  <si>
    <t xml:space="preserve">008033_Administración y gestión del Talento Humano para garantizar el servicio educativo oficial de Bogotá D.C.					</t>
  </si>
  <si>
    <t>008034_Fortalecimiento de los procesos de información para la toma de decisiones en Bogotá D.C.</t>
  </si>
  <si>
    <t>008036_Fortalecimiento Institucional para una Gobernanza Pública Confiable en Bogotá D.C.</t>
  </si>
  <si>
    <t>008037_Implementacion de acciones orientadas a la gestion publica efectiva y transparente en la Secretaria Distrital de Gobierno de Bogota D.C</t>
  </si>
  <si>
    <t>008038_Fortalecimiento de las TIC para apalancar la capacidad institucional del espacio público en Bogotá D.C.</t>
  </si>
  <si>
    <t>008039_Fortalecimiento de la capacidad institucional para la modernización de la Caja de la Vivienda Popular de la ciudad de Bogotá D.C.</t>
  </si>
  <si>
    <t>008040_Titulación de predios e iniciación de viviendas nuevas Bogotá D.C.</t>
  </si>
  <si>
    <t>008041_Consolidación del ecosistema de ciencia, tecnología e innovación para facilitar la resolución de necesidades y retos de Bogotá D.C</t>
  </si>
  <si>
    <t xml:space="preserve">008042_Consolidación de las trayectorias educativas en condiciones de calidad de las niñas, niños, adolescentes, jóvenes y adultos para una educación que te responde en Bogotá D.C.					</t>
  </si>
  <si>
    <t>008043_Contribución a la concreción del modelo de ordenamiento territorial mediante la generación de condiciones técnicas, normativas y de gestión en Bogotá D.C.</t>
  </si>
  <si>
    <t>008044_Fortalecimiento de la gestión y la infraestructura de TI que soporte el modelo de operación e innovación tecnológica para el cumplimiento de los objetivos de la Contraloría de Bogotá D.C.</t>
  </si>
  <si>
    <t>008045_Implementación de retos y uso de metodologías de innovación abierta, basadas en información estratégica para la generación de mayor valor público en procesos de planeación de Bogotá D.C.</t>
  </si>
  <si>
    <t>008046_Fortalecimiento de la Infraestructura Física y Dotación de Mobiliario de la Contraloría de Bogotá D.C.</t>
  </si>
  <si>
    <t>008047_Generación de respuestas integradoras para la Inclusión social y productiva, y la prevención de todas las formas de violencia y discriminación en Bogotá D.C</t>
  </si>
  <si>
    <t>008048_Fortalecimiento Tecnológico para una Administración Más Eficiente en la Secretaría Distrital de Gobierno Bogotá D.C.</t>
  </si>
  <si>
    <t>008049_Incremento de las acciones de reducción del riesgo y adaptación al cambio climático en las unidades de Planeamiento Local UPL, que cuenten con análisis de riesgo en Bogotá D.C.</t>
  </si>
  <si>
    <t>008050_Implementación de prácticas artísticas y creativas para la promoción del bienestar y la innovación social en Bogotá D.C.</t>
  </si>
  <si>
    <t>008051_Fortalecimiento del Control Social como Insumo para el Control Fiscal Bogotá D.C.</t>
  </si>
  <si>
    <t>008052_Fortalecimiento del modelo de operación de la SDP a través del desarrollo de estrategias que mejoren la capacidad institucional y atiendan las necesidades de la ciudadanía Bogotá D.C.</t>
  </si>
  <si>
    <t xml:space="preserve">008053_Fortalecimiento de la atención integral a la primera infancia en los colegios de Bogotá D.C.					</t>
  </si>
  <si>
    <t>008054_Fortalecimiento de la planeación y gestión del conocimiento ambiental Bogotá D.C</t>
  </si>
  <si>
    <t>008055_Conservación de la red de infraestructura peatonal en Bogotá D.C.</t>
  </si>
  <si>
    <t>008056_Generación de acciones para la reducción de la condición de vulnerabilidad de las familias ubicadas en zona de alto riesgo no mitigable en la ciudad de Bogotá D.C</t>
  </si>
  <si>
    <t>008057_Implementación del Modelo Colaborativo para la Participación Ciudadana en los Instrumentos de Planeación, en el Marco de la Transparencia, la deliberación y el Control Social en Bogotá D.C.</t>
  </si>
  <si>
    <t>008058_Adecuación, mantenimiento y modernización de los equipamientos culturales a cargo del Idartes en Bogotá D.C.</t>
  </si>
  <si>
    <t>008059_Recuperación y gestión de la cartera morosa Bogotá D.C.</t>
  </si>
  <si>
    <t xml:space="preserve">008060_Mejoramiento del bienestar integral de los estudiantes matrículados en los colegios Oficiales de Bogotá D.C.					</t>
  </si>
  <si>
    <t>008061_Fortalecimiento de la gestión de TI en la Secretaría Distrital de Ambiente Bogotá D.C.</t>
  </si>
  <si>
    <t>008062_Optimización del proceso de manejo de emergencias y desastres en Bogotá D.C.</t>
  </si>
  <si>
    <t>008065_Fortalecimiento de la gobernanza del Riesgo y Adaptación al Cambio Climático en la Ciudad de Bogotá D.C.</t>
  </si>
  <si>
    <t>008066_Fortalecimiento de la gestión institucional del IDPAC en el marco de la ejecución del Plan de Desarrollo de Bogotá D.C.</t>
  </si>
  <si>
    <t>008067_Fortalecimiento de la experiencia ciudadana con los servicios de la Secretaria Distrital de Hacienda Bogotá D.C.</t>
  </si>
  <si>
    <t>008068_Implementacion del ecosistema sostenible para las artes en Bogota D.C</t>
  </si>
  <si>
    <t>008069_Fortalecimiento del ecosistema de CTeI para la salud pública de Bogotá D.C.</t>
  </si>
  <si>
    <t>008070_Fortalecimiento de la articulación del ecosistema CTEI, en torno a servicios y equipamientos para el desarrollo de iniciativas que impulsen la productividad y el desarrollo económico de Bogotá D.C.</t>
  </si>
  <si>
    <t>008071_Traslado de hogares localizados en zonas de alto riesgo no mitigable en Bogotá D.C.</t>
  </si>
  <si>
    <t>008072_Desarrollo de acciones de marketing que permitan el posicionamiento y consolidación de la ciudad como destino turístico a nivel regional, nacional e internacional a Bogotá D.C.</t>
  </si>
  <si>
    <t>008073_Investigación fortalecimiento del tropicario del Jardín Botánico de Bogotá como estrategia para la conservación ex situ de la flora colombiana. Bogotá D.C.</t>
  </si>
  <si>
    <t>008074_Fortalecimiento de la información oportuna, clara y confiable para un seguimiento integral de los proyectos de inversión y los planes de desarrollo distrital y local Bogotá D.C.</t>
  </si>
  <si>
    <t xml:space="preserve">008075_Desarrollo y fortalecimiento de las habilidades comunicativas en lengua extranjera de los estudiantes matriculados en los colegios oficiales en el marco de una educación de calidad. Bogotá D.C.					</t>
  </si>
  <si>
    <t>008076_Generación de Conocimiento del Riesgo de Desastres y los Efectos del Cambio Climático en Bogotá D.C.</t>
  </si>
  <si>
    <t>008077_Fortalecimiento de las prácticas artísticas en el espacio público, para promover la convivencia, apropiación ciudadana y la generación de confianza en Bogota D.C.</t>
  </si>
  <si>
    <t>008078_Desarrollo de estrategias de mercadeo y fortalecimiento de capacidades de actores de la cadena de valor del turismo para mejorar el posicionamiento a nivel nacional e internacional de Bogotá D.C.</t>
  </si>
  <si>
    <t>008079_Implementación de acciones de fortalecimiento institucional para mejorar el desempeño institucional del IDIGER en el Distrito Capital Bogotá D.C.</t>
  </si>
  <si>
    <t>008080_Formación en capacidades democráticas en interrelación con la cualificación de la participación incidente con enfoques de cultura ciudadana, democrática y de paz Bogotá D.C.</t>
  </si>
  <si>
    <t>008081_Conservación de la red vial y red de cicloinfraestructura de Bogotá D.C.</t>
  </si>
  <si>
    <t>008082_Fortalecimiento Institucional de la Secretaría Distrital de Hacienda Bogotá D.C</t>
  </si>
  <si>
    <t>008083_Fortalecimiento del Fondo de Desarrollo Turístico de Bogotá-FONDETUR Bogotá D.C</t>
  </si>
  <si>
    <t>008084_Asistencia técnica para la habilitación de suelo y la gestión de los trámites de los proyectos que promuevan la generación e iniciación de viviendas VIS y VIP en Bogotá D.C.</t>
  </si>
  <si>
    <t>008085_Desarrollo de estrategias que promuevan la participación ciudadana en la revitalización y resiliencia de espacios públicos mediante gobernanza colaborativa, gestión e innovación social en Bogotá D.C.</t>
  </si>
  <si>
    <t>008086_Incremento de las acciones que contribuyen a la adaptación de los socioecosistemas de Bogotá Región ante los fenómenos de variabilidad y cambio climático Bogotá D.C.</t>
  </si>
  <si>
    <t>008087_Investigación para la conservación de los ecosistemas y la flora de Bogotá D.C.</t>
  </si>
  <si>
    <t>008088_Fortalecimiento de la capacidad institucional para responder a los retos que demandan los grupos de interés del Concejo de Bogotá D.C.</t>
  </si>
  <si>
    <t>008089_Fortalecimiento de los Componentes tecnológicos para garantizar la demanda en la operación de la UAERMV de Bogotá D.C.</t>
  </si>
  <si>
    <t>008090_Subsidio Distrital de Vivienda para el acceso a soluciones habitacionales por parte de hogares vulnerables en Bogotá D.C.</t>
  </si>
  <si>
    <t>008091_Mejoramiento de la prestación y acceso de los servicios públicos domiciliarios, en especial en suelo rural y hogares en condición de vulnerabilidad de Bogotá D.C.</t>
  </si>
  <si>
    <t>008092_Fortalecimiento de la infraestructura de datos espaciales para facilitar la producción, integración, explotación de información geográfica y catastral para potenciar la toma de decisiones en Bogotá</t>
  </si>
  <si>
    <t>008094_Fortalecimiento de capacidades institucionales y de la sociedad civil para la implementación del acuerdo de paz, la memoria, y los derechos de las víctimas del conflicto armado en Bogotá D.C.</t>
  </si>
  <si>
    <t>008095_Fortalecimiento de la gestión institucional de la UAERMV de Bogotá D.C.</t>
  </si>
  <si>
    <t>008096_Consolidación de acciones y procesos de educación ambiental y de participación para la comprensión de la conservación, el uso sostenible de la biodiversidad y los retos del cambio climático en Bogotá</t>
  </si>
  <si>
    <t>008097_Implementación de 10 productos que aporten a mantener la certificacion de Bogotá como Destino Turístico Inteligente Bogotá D.C</t>
  </si>
  <si>
    <t>008098_Optimización de la gestión integral de la Secretaría General de la Alcaldía Mayor de Bogotá D.C.</t>
  </si>
  <si>
    <t>008099_Fortalecimiento tecnológico e institucional orientado a la mejora en la prestación de los servicios a la ciudadanía en Bogotá D.C.</t>
  </si>
  <si>
    <t>008100_Fortalecimiento de las capacidades organizacionales, físicas y tecnológicas del Jardín Botánico José Celestino Mutis Bogotá D.C.</t>
  </si>
  <si>
    <t>008101_Implementación de un modelo de gestión de información estadística para el sector turismo de Bogotá D.C</t>
  </si>
  <si>
    <t xml:space="preserve">008102_Fortalecimiento de los aprendizajes de los estudiantes matriculados en los colegios oficiales en el marco de una educación de calidad, inclusiva y equitativa en Bogotá D.C.					</t>
  </si>
  <si>
    <t>008103_Fortalecimiento del acceso y cobertura de los servicios y trámites digitales de la UAECD en Bogotá D.C.</t>
  </si>
  <si>
    <t>008105_Fortalecimiento de la Red Integrada de Servicios de Salud y Capital Salud Bogotá D.C.</t>
  </si>
  <si>
    <t>008107_Fortalecimiento de la gestión institucional y operativa del Instituto Distrital de Turismo Bogotá D.C</t>
  </si>
  <si>
    <t>008108_Actualización e implementación de la arquitectura empresarial y modernización de la infraestructura tecnológica en la Secretaria Distrital de Salud. Bogotá D.C.</t>
  </si>
  <si>
    <t>008109_Implementación de la estrategia de ciudad inteligente para mejorar la calidad de vida de la ciudadanía en Bogotá D.C.</t>
  </si>
  <si>
    <t>008110_Fortalecimiento de las tecnologías de la información y las comunicaciones en el sector gestión pública de Bogotá D.C.</t>
  </si>
  <si>
    <t>008111_Fortalecimiento de la gestión y articulación institucional para la generación de valor público en Bogotá D.C.</t>
  </si>
  <si>
    <t>008112_Fortalecimiento de la internacionalización de Bogotá D.C.</t>
  </si>
  <si>
    <t>008113_Implementación del Modelo de salud centrado en atención primaria social para el bienestar de la población Bogotá D.C.</t>
  </si>
  <si>
    <t>008114_Modernización y desarrollo administrativo de la Secretaria Distrital de Salud Bogotá D.C.</t>
  </si>
  <si>
    <t>008115_Fortalecimiento de la cultura en los actores públicos y privados en integridad y estado abierto que mejore la gobernanza en Bogotá D.C</t>
  </si>
  <si>
    <t>008116_Fortalecimiento de la comunicación pública para que la ciudadanía conozca las acciones, planes, programas y proyectos que adelanta la administración distrital Bogotá D.C.</t>
  </si>
  <si>
    <t>008117_Fortalecimiento del Ecosistema de Innovación Pública de Bogotá para mejorar la confianza ciudadana, el valor público y el gobierno colaborativo en Bogotá D.C.</t>
  </si>
  <si>
    <t>008118_Fortalecimiento del acceso y difusión de la memoria histórica y del patrimonio documental de Bogotá D.C.</t>
  </si>
  <si>
    <t>008119_Implementación de Salud Digital para Bogotá D.C.</t>
  </si>
  <si>
    <t>008120_Servicio Integral y Buen Gobierno para ciudadanías dignificadas Bogotá D.C.</t>
  </si>
  <si>
    <t>008121_Mejoramiento de la calidad del Aire, Auditiva y Visual, construyendo una ciudad más justa y saludable en Bogotá D.C</t>
  </si>
  <si>
    <t>008122_Fortalecimiento e implementación de estrategias de acceso y permanencia en programas de educación posmedia pertinentes y acordes con las demandas sociales y productivas de Bogotá D.C.</t>
  </si>
  <si>
    <t>008123_Desarrollo de las acciones requeridas para implementar el plan estratégico de articulación interna distrital y externa multinivel para la integración territorial en el entorno funcional de Bogotá D.C.</t>
  </si>
  <si>
    <t>008124_Implementación Aseguramiento y prestación integral de servicios de salud Bogotá D.C.</t>
  </si>
  <si>
    <t>008125_Implementación de las estrategias de generación y difusión del conocimiento e innovación para la toma de decisiones en política pública sobre las dinámicas del hábitat en Bogotá D.C.</t>
  </si>
  <si>
    <t>008126_Fortalecimiento institucional de la UAECOB para un gobierno confiable Bogotá D.C.</t>
  </si>
  <si>
    <t>008127_Transformación de la Participación social para el Bien-Estar Bogotá D.C</t>
  </si>
  <si>
    <t>008128_Fortalecimiento Ciudad Creativa de la Música Bogotá D.C.</t>
  </si>
  <si>
    <t>008129_Optimización del servicio a la ciudadanía para aumentar la confianza en la administración distrital de Bogotá D.C.</t>
  </si>
  <si>
    <t>008130_Asistencia Técnica para el fortalecimiento de la PP LGBTI y sus componentes, hacia la garantía de los derechos de las personas LGBTI y otras orientaciones sexuales e identidades de género Bogotá D.C.</t>
  </si>
  <si>
    <t>008131_Implementación de mecanismos de participación que potencian el desarrollo territorial Bogotá D.C.</t>
  </si>
  <si>
    <t>008132_Implementación de acciones y estrategias que garanticen el desarrollo formal de vivienda, la legalización urbanística y la prevención frente a la urbanización ilegal en Bogotá D.C.</t>
  </si>
  <si>
    <t>008133_Fortalecimiento para el desarrollo de mecanismos e instrumentos de coordinación y rectoría para las PP dirigidas a la población en condiciones de vulnerabilidad y el desarrollo rural de Bogotá D.C.</t>
  </si>
  <si>
    <t>008134_Asistencia técnica para Generar información cualitativa y cuantitativa articulada sobre la implementación de intervenciones públicas en la ciudad para toma de decisiones basadas en evidencias Bogotá</t>
  </si>
  <si>
    <t>008135_Consolidación Programa de Formación Musical "Vamos a la Filarmónica" Bogotá D.C.</t>
  </si>
  <si>
    <t>008136_Desarrollo de acciones para la gestión del patrimonio arqueológico de Bogotá D.C.</t>
  </si>
  <si>
    <t>008137_Implementación programa de fomento de la Orquesta Filarmónica Bogotá D.C.</t>
  </si>
  <si>
    <t>008138_Implementación de estrategias de formación a través de ciclos cortos y/o certificaciones que permitan adquirir las habilidades y competencias necesarias para mejorar la empleabilidad en Bogotá D.C.</t>
  </si>
  <si>
    <t>008139_Fortalecimiento capacidad administrativa y de la gestión institucional de la OFB Bogotá D.C.</t>
  </si>
  <si>
    <t>008140_Fortalecimiento para el acceso a los servicios de salud con calidad en la población Bogotá D.C.</t>
  </si>
  <si>
    <t>008141_Fortalecimiento de la Gobernanza y Gobernabilidad de la Salud Pública en el marco de la atención primaria social Bogotá D.C.</t>
  </si>
  <si>
    <t>008142_Mantenimiento equipamientos culturales de la OFB Bogotá D.C.</t>
  </si>
  <si>
    <t>008143_Implementación de intervenciones colectivas que promuevan conductas de cuidado priorizando la movilidad segura y saludable. Bogotá D.C.</t>
  </si>
  <si>
    <t>008144_Desarrollo de procesos de valoración, identificación, documentación y registro de prácticas y manifestaciones del patrimonio vivo en Bogotá D.C.</t>
  </si>
  <si>
    <t>008145_Implementación de procesos de atención psicosocial en las diferentes modalidades para la población víctima de conflicto armado. Bogotá D.C</t>
  </si>
  <si>
    <t>008146_Construcción de Ciudadanía Activa Crece La Participación en el Territorio con Promoción, Información e Innovación en Bogotá D.C.</t>
  </si>
  <si>
    <t>008147_Implementación de acciones del sector salud para la prevención y atención de diferentes formas de violencia intrafamiliar y de género a través de un plan de acción Bogotá D.C.</t>
  </si>
  <si>
    <t>008148_Fortalecimiento en la gestión pública integral en la SDHT a través del modelo de gestión institucional de la entidad. Bogotá D.C.</t>
  </si>
  <si>
    <t>008149_Mejoramiento del sistema de Emergencias Médicas en el nuevo Modelo de atención en salud más Bien-estar Bogotá D.C.</t>
  </si>
  <si>
    <t>008150_Consolidación de estrategias y mecanismos que aporten al reconocimiento, divulgación y apropiación de los patrimonios a nivel territorial y poblacional en Bogotá D.C.</t>
  </si>
  <si>
    <t>008151_Desarrollo de procesos pedagógicos en patrimonio cultural con niños, niñas, adolescentes, jóvenes y otros actores en Bogotá D.C.</t>
  </si>
  <si>
    <t>008152_Desarrollo acciones de intervención para la protección y conservación de los valores del paisaje histórico, urbano y rural de los espacios patrimoniales de Bogotá D.C.</t>
  </si>
  <si>
    <t>008153_Ampliación y mejoramiento de la infraestructura física de las sedes de la Universidad Distrital Francisco Jóse de Caldas Bogotá D.C</t>
  </si>
  <si>
    <t>008154_Implementación de los programas de BOGOTÁ DEPORTIVA desde la iniciación hasta el rendimiento en Bogotá D.C</t>
  </si>
  <si>
    <t>008155_Desarrollo de programas recreativos y de actividad física en Bogotá D.C.</t>
  </si>
  <si>
    <t>008156_Diseño de la estrategia para incrementar la productividad del Distrito Aeroportuario de Bogotá D.C.</t>
  </si>
  <si>
    <t>008157_Mejoramiento de las capacidades de innovación, productividad e internacionalización del tejido empresarial de Bogotá Región para acceder a mercados locales, regionales e internacionales. Bogotá D.C.</t>
  </si>
  <si>
    <t>008158_Generación y articulación de la información sobre el desarrollo económico de Bogotá D.C.</t>
  </si>
  <si>
    <t>008159_Formación integral de la primera infancia, infancia, adolescencia y juventud a través de procesos de exploración, apropiación e iniciación mediante el juego y el deporte en Bogotá D.C.</t>
  </si>
  <si>
    <t>008160_Fortalecimiento de la capacidad administrativa y técnica de la SDDE para afrontar los desafíos institucionales en Bogotá D.C.</t>
  </si>
  <si>
    <t>008161_Mejoramiento de la capacidad institucional para la atención de trámites y servicios orientados a la intervención, protección y conservación del patrimonio cultural material de Bogotá D.C.</t>
  </si>
  <si>
    <t>008162_Administración de parques y escenarios confiables y seguros para promover el encuentro y apropiación del espacio público de Bogotá D.C.</t>
  </si>
  <si>
    <t>008163_Fortalecimiento de la ruta integral de empleo y formación en Bogotá D.C</t>
  </si>
  <si>
    <t>008164_Fortalecimiento de los negocios locales de la ciudad de Bogotá D.C.</t>
  </si>
  <si>
    <t>008165_Fortalecimiento de la capacidad institucional para una gestión pública, eficiente y oportuna en Bogotá D.C.</t>
  </si>
  <si>
    <t>008166_Fortalecimiento de las capacidades institucionales para mejorar la sostenibilidad del sistema integrado de gestión, bajo estándares del MIPG en Bogotá D.C</t>
  </si>
  <si>
    <t>008167_Fortalecimiento de la economía del deporte y la recreación en Bogotá D.C</t>
  </si>
  <si>
    <t>008168_Fortalecimiento de la gestión recreodeportiva, la participación incidente y la construcción de comunidad desde los barrios en Bogotá D.C.</t>
  </si>
  <si>
    <t>008169_Construcción y adecuación de parques y escenarios recreodeportivos para el encuentro y disfrute de los habitantes de Bogotá D.C.</t>
  </si>
  <si>
    <t>008170_Fortalecimiento de estrategias para disminuir la tasa de riesgo de deserción, promoción de la permanencia y bienestar de los estudiantes de pregrado de la Universidad Distrital Bogotá D.C</t>
  </si>
  <si>
    <t>008171_Implementación de procesos de valoración para el inventario del patrimonio cultural material en Bogotá D.C.</t>
  </si>
  <si>
    <t>008172_Fortalecimiento de los sistemas productivos acorde a la vocación y potencial económico del territorio mediante la reconversión, innovación y diversificación productiva de la Ruralidad de Bogotá D.C.</t>
  </si>
  <si>
    <t>008173_Modernización de las capacidades del Cuerpo Oficial de Bomberos Bogotá D.C.</t>
  </si>
  <si>
    <t>008174_Desarrollo y modernización de los procesos relacionados con la gestión institucional de la Universidad Distrital Francisco José de Caldas Bogotá D.C</t>
  </si>
  <si>
    <t>008175_Fortalecimiento estratégico institucional y mejora de la gestión de la Secretaría Jurídica Distrital. Bogotá D.C.</t>
  </si>
  <si>
    <t>008176_Modernización integral de la Infraestructura TIC de la Secretaria Jurídica Distrital. Bogotá D.C.</t>
  </si>
  <si>
    <t>008177_Fortalecimiento de capacidades operativas de vigilancia policial, funciones militares y otras de apoyo a la seguridad la convivencia y la justicia en Bogotá D.C.</t>
  </si>
  <si>
    <t>008178_Consolidación del Sistema de Abastecimiento y Distribución de Alimentos de Bogotá D.C</t>
  </si>
  <si>
    <t>008179_Fortalecimiento de la gestión administrativa y operativa de la Secretaria Distrital de Gobierno Bogotá D.C.</t>
  </si>
  <si>
    <t>008180_Fortalecimiento de la Gestión Integral de la Seguridad en la Región Metropolitana Bogotá D.C.</t>
  </si>
  <si>
    <t>008181_Producción de información sobre los derechos de las mujeres para potenciar la toma de decisiones en Bogotá D.C.</t>
  </si>
  <si>
    <t>008186_Fortalecimiento de la participación ciudadana en el ciclo de gobernanza regulatoria del Distrito Capital. Bogotá D.C.</t>
  </si>
  <si>
    <t>008187_Fortalecimiento del modelo de gestión jurídica y prevención del daño antijurídico en Bogotá D.C.</t>
  </si>
  <si>
    <t>008189_Recuperación de la seguridad de los entornos comerciales, industriales y residenciales a partir de la articulación de esfuerzos de seguridad pública en Bogotá D.C.</t>
  </si>
  <si>
    <t>008190_Desarrollo de capacidades digitales para potenciar la inclusión social de las mujeres en zonas urbanas y rurales en Bogotá D.C.</t>
  </si>
  <si>
    <t>008193_Fortalecimiento institucional para optimizar la gestión jurídica y normativa en la Secretaría Jurídica Distrital Bogotá D.C.</t>
  </si>
  <si>
    <t>008194_Fortalecimiento de los componentes tecnológicos para lograr la Transformación Digital en la institución, especialmente en los procesos respaldados por las áreas de tecnología. Bogotá D.C.</t>
  </si>
  <si>
    <t>008195_Fortalecimiento de la capacidad institucional y operativa de la Secretaría Jurídica para gestionar los aspectos jurídicos. Bogotá D.C.</t>
  </si>
  <si>
    <t>008196_Generación y divulgación de conocimiento para el desarrollo y la transformación educativa en Bogotá D.C.</t>
  </si>
  <si>
    <t>008198_Implementación de la estrategia de transformación cultural de la Secretaría Distrital de la Mujer en Bogotá D.C.</t>
  </si>
  <si>
    <t>008199_Modernización institucional de la Personería de Bogotá D.C.</t>
  </si>
  <si>
    <t>008200_Implementación de las políticas públicas PPMYEG y PPASP para la garantía de los derechos de las mujeres, la transversalización del enfoque de género y la igualdad en Bogotá D.C.</t>
  </si>
  <si>
    <t>008201_Fortalecimiento de la gestión de la potestad disciplinaria en la Personería de Bogotá D.C.</t>
  </si>
  <si>
    <t>008202_Fortalecimiento del Uso y Apropiación De TIC Como Soporte de Propuestas de formación hibridas, virtuales o con incorporación tecnológica en la UD. Bogotá D.C.</t>
  </si>
  <si>
    <t>008204_Fortalecimiento del ejercicio de prevención y control a la función pública en la Personería de Bogotá D.C.</t>
  </si>
  <si>
    <t>008205_Fortalecimiento de la estrategia de acogida, atención y prevención de violencias contra las mujeres en el espacio público y privado en Bogotá D.C.</t>
  </si>
  <si>
    <t>008207_Implementación de una estrategia de comunicación para la promoción de los derechos de las mujeres, la prevención y atención de las violencias de género en Bogotá D.C.</t>
  </si>
  <si>
    <t>008208_Fortalecimiento de la atención y participación ciudadana con enfoques de género, diferencial y territorial en Bogotá D.C.</t>
  </si>
  <si>
    <t>008209_Fortalecimiento del ejercicio de protección de los derechos humanos y el derecho internacional humanitario en la Personería de Bogotá D.C.</t>
  </si>
  <si>
    <t>008210_Consolidación de la Estrategia de Justicia de Género como mecanismo para promover los derechos de las mujeres a una vida libre de violencias en Bogotá D.C.</t>
  </si>
  <si>
    <t>008211_Fortalecimiento de la operación y de la prestación del servicio de Alumbrado Público en Bogotá D.C.</t>
  </si>
  <si>
    <t>008212_Fortalecimiento de las líneas de servicios CRAI que conforman el portafolio de servicios y recursos de las bibliotecas y unidades de información de la UDFJC, Bogotá DC</t>
  </si>
  <si>
    <t>008213_Incremento del Acceso y el impacto Socio-cultural de los resultados de conocimientos generados por los Doctorados de la universidad Francisco José de Caldas Bogotá D.C.</t>
  </si>
  <si>
    <t>008214_Fortalecimiento de las capacidades del Sistema de operación y Tecnológico del C4 en Bogotá D.C.</t>
  </si>
  <si>
    <t>008215_Fortalecimiento de la actividad de aprovechamiento en Bogotá D.C.</t>
  </si>
  <si>
    <t>008216_Fortalecimiento de las capacidades del sistema de investigaciones frente a los retos de CTeI a nivel regional, nacional e internacional en la UDFJC. Bogotá D.C.</t>
  </si>
  <si>
    <t>008217_Fortalecimiento de la capacidad para la prestación del servicio en las Unidades Académicas de laboratorio en la docencia, investigación, extensión y proyección social de la U D F J C Bogotá D.C</t>
  </si>
  <si>
    <t>008218_Mejoramiento de la infraestructura y de los servicios de destino final en los cementerios públicos distritales Bogotá D.C.</t>
  </si>
  <si>
    <t>008219_Fortalecimiento a la implementación, seguimiento y coordinación del Sistema Distrital de Cuidado en Bogotá D.C.</t>
  </si>
  <si>
    <t>008220_Implementación de un modelo de Gestión integral de residuos como garantía de saneamiento básico bajo un enfoque de economía circular Bogotá D.C.</t>
  </si>
  <si>
    <t>008221_Ampliación de los servicios con enfoque diferencial para la atención a mujeres que ejercen actividades sexuales pagadas (ASP) en Bogotá D.C.</t>
  </si>
  <si>
    <t>008222_Fortalecimiento de los servicios y estrategias con enfoque diferencial en el sector público y privado que vinculen a la ciudadanía y a las mujeres en sus diferencias y diversidad en Bogotá D.C.</t>
  </si>
  <si>
    <t>008223_Implementación de estrategias de participación, territorialización y transversalización de la Política Pública de Mujeres y Equidad de Género a nivel local en Bogotá D.C.</t>
  </si>
  <si>
    <t>008224_Desarrollo de las Estrategias para la Implementación del Sistema Distrital de Apropiación del Código Nacional de Seguridad y Convivencia Ciudadana en Bogotá D.C.</t>
  </si>
  <si>
    <t>008225_Mejoramiento del modelo de operación por procesos de la Secretaría Distrital de la Mujer en Bogotá D.C.</t>
  </si>
  <si>
    <t>008226_Modernización del Sistema Distrital de Justicia para el establecimiento de servicios funcionales de acceso a la justicia y de resolución de conflictos en Bogotá D.C.</t>
  </si>
  <si>
    <t>008227_Desarrollo de un sistema de información integrado y de gestión del conocimiento para el análisis estratégico en el Sector Seguridad, Convivencia y Justicia en Bogotá D.C.</t>
  </si>
  <si>
    <t>008228_Fortalecimiento de los procesos de planificación y gestión de la UAESP Bogotá D.C.</t>
  </si>
  <si>
    <t>008229_Fortalecimiento del pie de fuerza policial y de la gestión territorial para la Convivencia y Seguridad en Bogotá D.C.</t>
  </si>
  <si>
    <t>008230_Fortalecimiento de la Gestión Administrativa y Operativa de la Secretaría Distrital de Seguridad, Convivencia y Justicia en Bogotá D.C.</t>
  </si>
  <si>
    <t>008231_Ampliación de las capacidades del Programa Distrital de Justicia Juvenil Restaurativa en Bogotá D.C.</t>
  </si>
  <si>
    <t>008232_Implementación de estrategias para el empoderamiento económico de las mujeres en toda su diversidad en Bogotá D.C.</t>
  </si>
  <si>
    <t>008233_Ampliación de equipamientos de justicia con enfoque territorial para la garantía y protección de derechos en Bogotá D.C.</t>
  </si>
  <si>
    <t>008234_Implementación de un modelo de gestión carcelario y de detención con enfoque restaurativo para la población privada de la libertad y pospenada en Bogotá D.C.</t>
  </si>
  <si>
    <t>008235_Fortalecimiento de la capacidad institucional de la entidad coordinadora del Sistema Distrital de Gestión de Riesgos y Cambio Climático en las instancias locales de Bogotá D.C.</t>
  </si>
  <si>
    <t>008236_Implementación de estrategias integrales para la gestión de residuos sólidos de puntos críticos y de arrojo clandestino como garantía de área limpia en el espacio público de Bogotá D.C.</t>
  </si>
  <si>
    <t>008237_Implementación y transformación del Relleno Sanitario Doña Juana hacia un parque Tecnológico en manejo de residuos, Bogotá D.C.</t>
  </si>
  <si>
    <t>008238_Implementación de acciones de innovación social que promuevan la participación incidente y la solución de problemas públicos Bogotá D.C.</t>
  </si>
  <si>
    <t>008239_Apoyo a Proyectos Turísticos que contribuyan al desarrollo social, cultural y económico de la ciudad de Bogotá D.C</t>
  </si>
  <si>
    <t>Medición</t>
  </si>
  <si>
    <t>Observaciones</t>
  </si>
  <si>
    <t>FORMATO DE PLAN DE ACCION POLÍTICAS PÚBLICAS</t>
  </si>
  <si>
    <t>Decreto Distrital No.:</t>
  </si>
  <si>
    <t>Fecha de actualización:</t>
  </si>
  <si>
    <t>Objetivo específico</t>
  </si>
  <si>
    <t>Importancia relativa  del objetivo especifico
(%)</t>
  </si>
  <si>
    <t>Indicadores de resultado</t>
  </si>
  <si>
    <t>Indicadores de producto</t>
  </si>
  <si>
    <t>Vigencia del producto día/mes/año)</t>
  </si>
  <si>
    <t>Metas anuales de 
producto</t>
  </si>
  <si>
    <t>Meta de producto Final</t>
  </si>
  <si>
    <t>Responsables de la ejecución</t>
  </si>
  <si>
    <t>Corresponsables de la ejecución</t>
  </si>
  <si>
    <t>Resultado esperado</t>
  </si>
  <si>
    <t>Nombre del indicador de resultado</t>
  </si>
  <si>
    <t>Vigente/No Vigente</t>
  </si>
  <si>
    <t>Importancia relativa  del resultado
(%)</t>
  </si>
  <si>
    <t>Fórmula del indicador de resultado</t>
  </si>
  <si>
    <t>Sector Responsable</t>
  </si>
  <si>
    <t>Entidad Responsable</t>
  </si>
  <si>
    <t>Meta 
ODS</t>
  </si>
  <si>
    <t>Tipo de anualización</t>
  </si>
  <si>
    <t>Línea base</t>
  </si>
  <si>
    <t>Vigencia del resultado
día/mes/año</t>
  </si>
  <si>
    <t>Metas de resultado</t>
  </si>
  <si>
    <t>Meta de resultado Final</t>
  </si>
  <si>
    <t>Producto esperado</t>
  </si>
  <si>
    <t xml:space="preserve">Nombre indicador de producto </t>
  </si>
  <si>
    <t>Importancia relativa del producto
(%)</t>
  </si>
  <si>
    <t>Fórmula del indicador de producto</t>
  </si>
  <si>
    <t>Tipo de Anualización</t>
  </si>
  <si>
    <t>Periodicidad de Medición</t>
  </si>
  <si>
    <t>Objetivo PDD</t>
  </si>
  <si>
    <t>Enfoque Principal</t>
  </si>
  <si>
    <t>Enfoque Secundario</t>
  </si>
  <si>
    <t xml:space="preserve">Sector </t>
  </si>
  <si>
    <t>Entidad</t>
  </si>
  <si>
    <t>Dirección/Subdirección/Grupo/Unidad</t>
  </si>
  <si>
    <t>Valor</t>
  </si>
  <si>
    <t>Año</t>
  </si>
  <si>
    <t>Fuente</t>
  </si>
  <si>
    <t>Fecha de inicio</t>
  </si>
  <si>
    <t>Fecha de finalización</t>
  </si>
  <si>
    <t>Meta 2019</t>
  </si>
  <si>
    <t>Meta 2020</t>
  </si>
  <si>
    <t>Meta 2021</t>
  </si>
  <si>
    <t>Meta 2022</t>
  </si>
  <si>
    <t>Meta 2023</t>
  </si>
  <si>
    <t>Meta 2024</t>
  </si>
  <si>
    <t>Meta 2025</t>
  </si>
  <si>
    <t>Meta 2026</t>
  </si>
  <si>
    <t>Meta 2027</t>
  </si>
  <si>
    <t>Meta 2028</t>
  </si>
  <si>
    <t>Meta 2029</t>
  </si>
  <si>
    <t>Meta 2030</t>
  </si>
  <si>
    <t>Meta 2031</t>
  </si>
  <si>
    <t>Meta 2032</t>
  </si>
  <si>
    <t>Meta 2033</t>
  </si>
  <si>
    <t>Meta 2034</t>
  </si>
  <si>
    <t>Meta 2035</t>
  </si>
  <si>
    <t>Nombre del indicador</t>
  </si>
  <si>
    <t>Metodología de medición</t>
  </si>
  <si>
    <t>Descripción del indicador</t>
  </si>
  <si>
    <t>Kilómetros</t>
  </si>
  <si>
    <t>Hectáreas</t>
  </si>
  <si>
    <t>Personas</t>
  </si>
  <si>
    <t>Cuál?</t>
  </si>
  <si>
    <t>Territorialización del indicador</t>
  </si>
  <si>
    <t>Nivel:</t>
  </si>
  <si>
    <t>Otro</t>
  </si>
  <si>
    <t>Días de rezago</t>
  </si>
  <si>
    <t>FICHA TÉCNICA INDICADOR DE PRODUCTO 1.1</t>
  </si>
  <si>
    <t>Información general</t>
  </si>
  <si>
    <t>Relación entre el indicador de producto y el resultado esperado</t>
  </si>
  <si>
    <t>Indicador del PDD</t>
  </si>
  <si>
    <t>Código Meta
PDD</t>
  </si>
  <si>
    <t>Pilar, Objetivo o Eje del PDD</t>
  </si>
  <si>
    <t>Programa (PDD)</t>
  </si>
  <si>
    <t>Sector responsable</t>
  </si>
  <si>
    <t>Entidades involucradas en el cumplimiento del indicador</t>
  </si>
  <si>
    <t xml:space="preserve">Entidad </t>
  </si>
  <si>
    <t>Descripción del producto</t>
  </si>
  <si>
    <t>Meta(s) de resultado a la que el producto aporta mediante su implementación.</t>
  </si>
  <si>
    <t>Objetivo de Desarrollo Sostenible ODS</t>
  </si>
  <si>
    <t>Enfoque</t>
  </si>
  <si>
    <t>Fórmula de cálculo</t>
  </si>
  <si>
    <t>Unidad de medida</t>
  </si>
  <si>
    <t>Toneladas</t>
  </si>
  <si>
    <t>Habitantes</t>
  </si>
  <si>
    <t>Periodicidad de medición</t>
  </si>
  <si>
    <t>Línea Base (LB)</t>
  </si>
  <si>
    <t>LB</t>
  </si>
  <si>
    <t>Fecha de LB</t>
  </si>
  <si>
    <t>Fuente LB</t>
  </si>
  <si>
    <t>Año inicio - Año fin</t>
  </si>
  <si>
    <t>Año inicio</t>
  </si>
  <si>
    <t>Año Fin</t>
  </si>
  <si>
    <t>Metas</t>
  </si>
  <si>
    <t>Año 1</t>
  </si>
  <si>
    <t>Año 2</t>
  </si>
  <si>
    <t>Año 3</t>
  </si>
  <si>
    <t>Año 4</t>
  </si>
  <si>
    <t>Año 5</t>
  </si>
  <si>
    <t>Año 6</t>
  </si>
  <si>
    <t>Año 7</t>
  </si>
  <si>
    <t>Año 8</t>
  </si>
  <si>
    <t>Año 9</t>
  </si>
  <si>
    <t>Año 10</t>
  </si>
  <si>
    <t>Año 11</t>
  </si>
  <si>
    <t>Año 12</t>
  </si>
  <si>
    <t>Año 13</t>
  </si>
  <si>
    <t>Año 14</t>
  </si>
  <si>
    <t>Año …</t>
  </si>
  <si>
    <t>Final</t>
  </si>
  <si>
    <t>Cúal?</t>
  </si>
  <si>
    <t xml:space="preserve">Fuentes de información </t>
  </si>
  <si>
    <t>Serie disponible</t>
  </si>
  <si>
    <t>Datos del responsable del indicador</t>
  </si>
  <si>
    <t>Nombre funcionario:</t>
  </si>
  <si>
    <t>Cargo:</t>
  </si>
  <si>
    <t>Entidad:</t>
  </si>
  <si>
    <t>Dependencia:</t>
  </si>
  <si>
    <t>Correo electrónico:</t>
  </si>
  <si>
    <t>Teléfono:</t>
  </si>
  <si>
    <t>Aprobación Oficina de Planeación de la entidad responsable de reportar el dato</t>
  </si>
  <si>
    <t>Nombre funcionario</t>
  </si>
  <si>
    <t>Cargo</t>
  </si>
  <si>
    <t>IndustriaInnovacióneInfraestructura</t>
  </si>
  <si>
    <t>Reducir la violencia en todo el mundo</t>
  </si>
  <si>
    <t>Proteger a los niños contra el abuso, la explotación, el tráfico y la violencia</t>
  </si>
  <si>
    <t>Promover el Estado de Derecho y el Acceso a la Justicia para Todos</t>
  </si>
  <si>
    <t>Combatir el crimen organizado y los flujos ilícitos financieros y de armas</t>
  </si>
  <si>
    <t>Reducir la corrupción y el soborno</t>
  </si>
  <si>
    <t>Instituciones eficaces, responsables y transparentes</t>
  </si>
  <si>
    <t>Toma de Decisiones Responsiva, Inclusiva y Representativa</t>
  </si>
  <si>
    <t>Participación plena de los países en desarrollo en la gobernanza mundial</t>
  </si>
  <si>
    <t>Identidad legal universal y registro de nacimientos</t>
  </si>
  <si>
    <t>Garantizar el acceso público a la información y proteger las libertades fundamentales</t>
  </si>
  <si>
    <t xml:space="preserve">1: Promover espacios adecuados para el desarrollo de actividades  culturales y creativas </t>
  </si>
  <si>
    <t>2: Fortalecer el capital humano del sector cultural y creativo</t>
  </si>
  <si>
    <t>3: Ampliar mecanismos de apoyo financiero dirigido a los agentes del  sector cultural y creativo</t>
  </si>
  <si>
    <t>4: Apoyar estrategias de ampliación de mercado para los agentes del  sector cultural y creativo</t>
  </si>
  <si>
    <t>5: Promover líneas de gestión de conocimiento del sector cultural y  creativo</t>
  </si>
  <si>
    <t>Política Pública Distrital de Economía Cultural y Creativa</t>
  </si>
  <si>
    <t>Documento CONPES Distrital No: 02 de 2019</t>
  </si>
  <si>
    <t>Fecha de aprobación: 24 de septiembre de 2019</t>
  </si>
  <si>
    <t>Objetivo General de la Política Pública: Generar un entorno propicio para el desarrollo cultural, social y económico de la ciudad, a través del fomento, promoción e incentivo de la Economía Cultural y Creativa, en el marco del reconocimiento, respeto y promoción de los derechos y libertades culturales, y de la Agenda Bogotá Cultural 2038.</t>
  </si>
  <si>
    <t>Sector líder: Cultura, Recreación y Deporte</t>
  </si>
  <si>
    <t xml:space="preserve">1.1. Promoción y desarrollo de los Distritos Creativos </t>
  </si>
  <si>
    <t>Distritos Creativos activados</t>
  </si>
  <si>
    <t>Sumatoria de Distritos Creativos activados</t>
  </si>
  <si>
    <t>Meta 2036</t>
  </si>
  <si>
    <t>Meta 2037</t>
  </si>
  <si>
    <t>Meta 2038</t>
  </si>
  <si>
    <t>Sumatoria de asistencias técnicas y acompañamientos a los agentes del sector para la activación de los Distritos Creativos</t>
  </si>
  <si>
    <t>Dirección de Economía, Estudios y Política</t>
  </si>
  <si>
    <t xml:space="preserve">Número de actividades realizadas para la activación de los Distritos Creativos inducidos </t>
  </si>
  <si>
    <t xml:space="preserve">Sumatoria de actividades para la activación de la agenda por cada Distritos Creativos inducidos </t>
  </si>
  <si>
    <t xml:space="preserve">Dirección para la Gestión del Desarrollo Local </t>
  </si>
  <si>
    <t>Número de jornadas de socialización de la normativa y el procedimiento para la realización de actividades culturales en el espacio público en Bogotá.</t>
  </si>
  <si>
    <t>Número de jornadas de socialización de la normativa y el procedimiento para la realización de actividades culturales en el espacio público en Bogotá realizadas / Número de jornada programadas</t>
  </si>
  <si>
    <t>Subdirección de Gestión Cultural y Artística</t>
  </si>
  <si>
    <t>Número de actividades realizadas en los Distritos Creativos priorizados para potenciar artística y culturalmente el espacio público desde el arte, la cultura y la creatividad</t>
  </si>
  <si>
    <t xml:space="preserve">Número de actividades realizadas en los Distritos Creativos priorizados para potenciar artística y culturalmente el espacio público desde el arte, la cultura y la creatividad / Número de actividades programadas en los Distritos Creativos priorizados para potenciar artística </t>
  </si>
  <si>
    <t>Sistema de Gestión Documental Orfeo - SCRD</t>
  </si>
  <si>
    <t>Número de Distritos Creativos impactados con acciones en el marco de las estrategias y/o programas de cultura ciudadana</t>
  </si>
  <si>
    <t>Sumatoria de Distritos Creativos impactados con acciones en el marco de las estrategias y/o programas de cultura ciudadana</t>
  </si>
  <si>
    <t>Dirección de Transformaciones Culturales</t>
  </si>
  <si>
    <t>Número de redes locales colaborativas activadas en los Distritos Creativos</t>
  </si>
  <si>
    <t xml:space="preserve">Sumatoria de redes locales colaborativas activadas en los Distritos Creativos reconocidas y verificadas </t>
  </si>
  <si>
    <t>2.1 Agentes del sector cultural y creativo con competencias emprendedoras y empresariales</t>
  </si>
  <si>
    <t>Porcentaje de empresas y organizaciones de las industrias culturales y creativas que consideran como fortaleza su formación y capacitación en gestión empresarial</t>
  </si>
  <si>
    <t>(Sumatoria de empresas y organizaciones de las industrias culturales y creativas que consideran como fortaleza su formación y capacitación en gestión empresarial / Sumatoria de empresas y organizaciones de las industrias culturales y creativas encuestadas)*100</t>
  </si>
  <si>
    <t>Número de acciones para el fortalecimiento de la cadena de valor de organizaciones del sector cultural y creativo</t>
  </si>
  <si>
    <t>2.1.2 .Acciones para el fortalecimiento de la cadena de valor de organizaciones del sector cultural y creativo</t>
  </si>
  <si>
    <t>1.3.2. Redes locales colaborativas activadas en los Distritos Creativos</t>
  </si>
  <si>
    <t>1.2.5. Actividades realizadas en los Distritos Creativos priorizados para potenciar artística y culturalmente el espacio público desde el arte, la cultura y la creatividad</t>
  </si>
  <si>
    <t xml:space="preserve">1.1.4. Actividades realizadas para la activación de los Distritos Creativos inducidos </t>
  </si>
  <si>
    <t>Sumatoria de programas, proyectos o acciones estratégicas de formación y fortalecimiento organizacional</t>
  </si>
  <si>
    <t>Porcentaje de programas de formación relacionados con la economia cultural y creativa dentro de las estrategias de educación posmedia</t>
  </si>
  <si>
    <t>2.2.4. Porcentaje de programas de formación relacionados con la economia cultural y creativa dentro de las estrategias de educación posmedia</t>
  </si>
  <si>
    <t>2.2 Reducción de las brechas de capital humano en el sector cultural y creativo</t>
  </si>
  <si>
    <t>Porcentaje de iniciativas de clúster de las industrias culturales y creativas con alta valoración en el desempeño del entorno</t>
  </si>
  <si>
    <t>(Sumatoría de iniciativas de clúster de las industrias culturales y creativas con alta valoración en el desempeño del entorno / Sumatoría de iniciativas de clústers de las industrias culturales y creativas)*100</t>
  </si>
  <si>
    <t>(Programas de formación relacionados con la economía cultural y creativa en el marco de las estrategias de educación posmedia/Programas de formación en el marco de las estrategias de educación posmedia)*100</t>
  </si>
  <si>
    <t>Gerencia de Educación Posmedia</t>
  </si>
  <si>
    <t>3.1 Agentes del sector cultural y creativo que acceden a financiación</t>
  </si>
  <si>
    <t>Porcentaje de empresas y organizaciones de las industrias culturales y creativas que consideran como fortaleza su disposición de recursos financieros</t>
  </si>
  <si>
    <t>(Sumatoria de empresas y organizaciones de las industrias culturales y creativas que consideran como fortaleza su disposición de recursos financieros / Sumatoria de empresas y organizaciones de las industrias culturales y creativas encuestadas)*100</t>
  </si>
  <si>
    <t>Número de empresas del sector cultural y creativo fortalecidas en capacidades de acceso a financiamiento para su sostenibilidad económica</t>
  </si>
  <si>
    <t>Sumatoria de empresas del sector cultural y creativo acompañadas</t>
  </si>
  <si>
    <t>4.2 Mayor circulación de bienes y servicios del sector cultural y creativo</t>
  </si>
  <si>
    <t>Variación promedio del valor agregado de las actividades ecónomicas del sector cultural y creativo</t>
  </si>
  <si>
    <t>CPVA=PROMEDIO((VA1/VA0)-1)); ((VA2/VA1)-1); ((VA3/VA2)-1))</t>
  </si>
  <si>
    <t xml:space="preserve">Porcentaje de recursos LEP (Ley de Espectáculo Público 1493 de 2011), entregados para la financiación de estímulos, apoyos, iniciativas en la línea de producción y circulación, así como de proyectos de infraestructura cultural </t>
  </si>
  <si>
    <t>(Cantidad de recursos LEP (Ley de Espectáculo Público 1493 de 2011) entregados para la financiación de estímulos, apoyos, iniciativas en la línea de producción y circulación, así como de proyectos de infraestructura cultural / Cantidad de recursos LEP (Ley de Espectáculo Público 1493 de 2011), en las líneas de producción y circulación y de proyectos de infraestructura cultural, administrados por la SCRD)*100</t>
  </si>
  <si>
    <t>Actas Comité Distrital de la Contribución Parafiscal de los Espectáculos de las Artes Escénicas</t>
  </si>
  <si>
    <t>Subdirección de Infraestructura y Patrimonio Cultural</t>
  </si>
  <si>
    <t>Dirección de Fomento y otras</t>
  </si>
  <si>
    <t>5.1 Mayor información de calidad sobre el sector cultural y creativo</t>
  </si>
  <si>
    <t>Porcentaje de empresas y organizaciones de las industrias culturales y creativas que consideran  que la información del sector cultural y creativo es suficiente y de calidad</t>
  </si>
  <si>
    <t>(Sumatoria de empresas y organizaciones de las industrias culturales y creativas que consideran que la información del sector cultural y creativo es suficiente y de calidad / Sumatoria de empresas y organizaciones de las industrias culturales y creativas encuestadas)*100</t>
  </si>
  <si>
    <t>ND</t>
  </si>
  <si>
    <t>Número de publicaciones oficiales de la Cuenta Satélite de Economía Cultural y Creativa de Bogotá (CSECCB) disponibles al público.</t>
  </si>
  <si>
    <t>5.1.1. Número de publicaciones oficiales de la Cuenta Satélite de Economía Cultural y Creativa de Bogotá (CSECCB) disponibles al público.</t>
  </si>
  <si>
    <t>Sumatoria de informes realizados con análisis estadísticos sobre el desarrollo económico del sector cultural y creativo</t>
  </si>
  <si>
    <t>Número de informes de las investigaciones y mediciones sobre factores culturales asociados a la economía cultural y creativa realizados en el año de reporte.</t>
  </si>
  <si>
    <t>5.1.4. Informes de las investigaciones y mediciones sobre factores culturales asociados a la economía cultural y creativa realizados en el año de reporte.</t>
  </si>
  <si>
    <t>Sumatoria de informes sobre la identificación y medición de factores culturales asociados a la economía cultural y creativa realizadas</t>
  </si>
  <si>
    <t>N/D</t>
  </si>
  <si>
    <t>Dirección Observatorio y Gestión del Conocimiento Cultural</t>
  </si>
  <si>
    <t xml:space="preserve">Número de acciones sobre el patrimonio cultural realizadas en el Distrito Capital, que permitan la divulgación y conocimiento de la estructura integradora de patrimonios </t>
  </si>
  <si>
    <t xml:space="preserve">5.1.5. Acciones sobre el patrimonio cultural realizadas en el Distrito Capital, que permitan la divulgación y conocimiento de la estructura integradora de patrimonios </t>
  </si>
  <si>
    <t xml:space="preserve">Sumatoria de acciones sobre el patrimonio cultural realizadas en el Distrito Capital que permitan la divulgación y conocimiento de la estructura integradora de patrimonios </t>
  </si>
  <si>
    <t xml:space="preserve">1.1.5. Asistencias técnicas y acompañamiento a los agentes del sector para la activación de los Distritos Creativos </t>
  </si>
  <si>
    <t xml:space="preserve">1.1.1 Agenda para la activación de los Distritos Creativos </t>
  </si>
  <si>
    <t>1.2.4 Estrategias implementadas sobre actualización de trámites, requisitos y buenas prácticas con relación al Sistema Único de Gestión para el Registro, Evaluación y Autorización de Actividades de Aglomeración de Público (SUGA)</t>
  </si>
  <si>
    <t>1.2.6. Jornadas de socialización de la normativa y el procedimiento para la realización de actividades culturales en el espacio público en Bogotá.</t>
  </si>
  <si>
    <t xml:space="preserve">Tasa de estrategias sobre actualización de trámites, requisitos y buenas prácticas con relación al Sistema Único de Gestión para el Registro, Evaluación y Autorización de Actividades de Aglomeración de Público (SUGA) implementadas                                                                                </t>
  </si>
  <si>
    <t>Número de estrategias sobre actualización de trámites, requisitos y buenas prácticas con relación al Sistema Único de Gestión para el Registro, Evaluación y Autorización de Actividades de Aglomeración de Público (SUGA) diseñadas e implementadas /  Número de estrategias sobre actualización de trámites, requisitos y buenas prácticas con relación al Sistema Único de Gestión para el Registro, Evaluación y Autorización de Actividades de Aglomeración de Público (SUGA) programadas</t>
  </si>
  <si>
    <t>1.3.4. Distritos Creativos impactados con acciones en el marco de las estrategias y/o programas de cultura ciudadana</t>
  </si>
  <si>
    <t xml:space="preserve">1.3.1 Programa de cultura ciudadana para la sostenibilidad cultural y social de los Distritos Creativos </t>
  </si>
  <si>
    <t>Programas de cultura ciudadana para la sostenibilidad cultural y social de los Distritos Creativos  ejecutados</t>
  </si>
  <si>
    <t>Sumatoria de programas de cultura ciudadana para la sostenibilidad cultural y social de los Distritos Creativos  ejecutados</t>
  </si>
  <si>
    <t>3.1.5 Acciones estratégicas desarrolladas para el financiamiento de iniciativas del sector cultural y creativo</t>
  </si>
  <si>
    <t>3.1.6. Empresas del sector cultural y creativo fortalecidas en capacidades de acceso a financiamiento para su sostenibilidad económica</t>
  </si>
  <si>
    <t xml:space="preserve">4.2.12. Recursos LEP (Ley de Espectáculo Público 1493 de 2011), entregados para la financiación de estímulos, apoyos, iniciativas en la línea de producción y circulación, así como de proyectos de infraestructura cultural </t>
  </si>
  <si>
    <t xml:space="preserve">4.2.10  Informes con análisis sobre la implementación de la Ley 1493 de 2011 (Ley de Espectáculo Público) en el Distrito </t>
  </si>
  <si>
    <t xml:space="preserve">Número de informes realizados con análisis sobre la implementación de la Ley 1493 de 2011 (Ley de Espectáculo Público) en el Distrito </t>
  </si>
  <si>
    <t xml:space="preserve">Sumatoria de informes realizados con análisis sobre la implementación de la Ley 1493 de 2011 (Ley de Espectáculo Público) en el Distrito </t>
  </si>
  <si>
    <r>
      <rPr>
        <sz val="11"/>
        <color theme="1"/>
        <rFont val="Arial Narrow"/>
        <family val="2"/>
      </rPr>
      <t>4.3 Mejores condiciones de</t>
    </r>
    <r>
      <rPr>
        <sz val="11"/>
        <color theme="1"/>
        <rFont val="Arial Narrow"/>
        <family val="2"/>
      </rPr>
      <t xml:space="preserve"> mercado p</t>
    </r>
    <r>
      <rPr>
        <sz val="11"/>
        <color theme="1"/>
        <rFont val="Arial Narrow"/>
        <family val="2"/>
      </rPr>
      <t>ara la economía cultural y creativa</t>
    </r>
  </si>
  <si>
    <t xml:space="preserve">Índice de condiciones de mercado para la economía cultural y creativa (ICMECC)                                                                      </t>
  </si>
  <si>
    <t>ICMECC=((Coef.ponder.Estr*FactorEstr)+(Coef.ponder.Empr*FactorEmpr)+(Coef.ponder.VA*FactorVA)
Dónde: 
Coef.ponder.Estr = 40%
Coef.poder.Empr = 20%
Coef.ponder.VA =    40%
FactorEstr = Valor entre 0 y 1
FactorEmpr = Valor entre 0 y 1
FactorVA = Valor entre 0 y 1
Resultados del Indicador:
&lt;0,5: Deterioro de las condiciones de mercado de los agentes del sector
&gt;=0,5: Mejora de las condiciones de mercado para los agentes del sector</t>
  </si>
  <si>
    <t>4.3.1 Programa para la transformación de factores culturales asociados a la economía cultural y creativa</t>
  </si>
  <si>
    <t>Programas para la transformación de factores culturales asociados a la economía cultural y creativa ejecutados</t>
  </si>
  <si>
    <t>Sumatoria de programas para la transformación de factores culturales asociados a la economía cultural y creativa ejecutados</t>
  </si>
  <si>
    <t>4.3.2 Número de emprendimientos acompañados para la promoción y circulación de sus bienes y servicios</t>
  </si>
  <si>
    <t>Número de emprendimientos acompañados para la promoción y circulación de sus bienes y servicios</t>
  </si>
  <si>
    <t>Sumatoria de número de emprendimientos acompañados para la promoción y circulación de sus bienes y servicios</t>
  </si>
  <si>
    <t>FICHA TÉCNICA INDICADOR DE PRODUCTO 1.1.5.</t>
  </si>
  <si>
    <t xml:space="preserve">Número de asistencias técnicas y acompañamiento a los agentes del sector para la activación de los Distritos Creativos </t>
  </si>
  <si>
    <t>El cálculo anual del número de asistencias técnicas y acompañamientos se realiza a partir de la revisión de los informes técnicos y las actas de asistencia que registran las actividades desarrolladas en los Distritos Creativos. Cada actividad reportada en estos documentos se contabiliza como una unidad de asistencia técnica o acompañamiento, de acuerdo con la información consolidada por la entidad responsable de la estrategia.</t>
  </si>
  <si>
    <t>Descripción de Productos</t>
  </si>
  <si>
    <t xml:space="preserve">Unidad de medida
</t>
  </si>
  <si>
    <t>kilos</t>
  </si>
  <si>
    <t>Tasa</t>
  </si>
  <si>
    <t>Metros</t>
  </si>
  <si>
    <t>Unidad productiva rural</t>
  </si>
  <si>
    <t>Porcentaje</t>
  </si>
  <si>
    <t>otro</t>
  </si>
  <si>
    <t>X</t>
  </si>
  <si>
    <t>Número</t>
  </si>
  <si>
    <t>Distritos Creativos</t>
  </si>
  <si>
    <t xml:space="preserve">Enfoque de Derechos Humanos </t>
  </si>
  <si>
    <r>
      <rPr>
        <b/>
        <sz val="14"/>
        <color theme="1"/>
        <rFont val="Arial Narrow"/>
        <family val="2"/>
      </rPr>
      <t>Garantía de Derechos Humanos</t>
    </r>
    <r>
      <rPr>
        <sz val="11"/>
        <color theme="1"/>
        <rFont val="Arial Narrow"/>
        <family val="2"/>
      </rPr>
      <t xml:space="preserve">
</t>
    </r>
    <r>
      <rPr>
        <sz val="10"/>
        <color theme="1"/>
        <rFont val="Arial Narrow"/>
        <family val="2"/>
      </rPr>
      <t xml:space="preserve">Seleccione hasta cuatro derechos que garantiza la ejecución del producto
Si el resultado solo señala un grupo de derechos, seleccione en el segundo espacio igual que el primero </t>
    </r>
  </si>
  <si>
    <t>1. Grupo de Derechos Seleccionado en el Resultado</t>
  </si>
  <si>
    <t xml:space="preserve">Derechos que se garantizan </t>
  </si>
  <si>
    <t>2. Grupo de Derechos Seleccionado en el Resultado</t>
  </si>
  <si>
    <r>
      <rPr>
        <b/>
        <sz val="14"/>
        <color theme="1"/>
        <rFont val="Arial Narrow"/>
        <family val="2"/>
      </rPr>
      <t xml:space="preserve">Fortalecimiento de Capacidades </t>
    </r>
    <r>
      <rPr>
        <b/>
        <sz val="12"/>
        <color theme="1"/>
        <rFont val="Arial Narrow"/>
        <family val="2"/>
      </rPr>
      <t xml:space="preserve">
</t>
    </r>
    <r>
      <rPr>
        <sz val="10"/>
        <color theme="1"/>
        <rFont val="Arial Narrow"/>
        <family val="2"/>
      </rPr>
      <t xml:space="preserve">Seleccione al menos una de las siguientes 6 capacidades que se ven fortalecidas con la implementación del producto. </t>
    </r>
  </si>
  <si>
    <r>
      <rPr>
        <b/>
        <sz val="11"/>
        <color theme="1"/>
        <rFont val="Arial Narrow"/>
        <family val="2"/>
      </rPr>
      <t xml:space="preserve">Fortalecimiento de capacidades ciudadanas para al garantía de derechos 
</t>
    </r>
    <r>
      <rPr>
        <sz val="10"/>
        <color theme="1"/>
        <rFont val="Arial Narrow"/>
        <family val="2"/>
      </rPr>
      <t>¿El logro de este producto permitirá aumentar las capacidades de los titulares para exigir sus derechos?</t>
    </r>
  </si>
  <si>
    <t>¿De que manera se fortalece la capacidad o capacidades seleccionadas?</t>
  </si>
  <si>
    <r>
      <rPr>
        <b/>
        <sz val="11"/>
        <color theme="1"/>
        <rFont val="Arial Narrow"/>
        <family val="2"/>
      </rPr>
      <t>Fortalecimiento de capacidades comunitarias</t>
    </r>
    <r>
      <rPr>
        <sz val="11"/>
        <color theme="1"/>
        <rFont val="Arial Narrow"/>
        <family val="2"/>
      </rPr>
      <t>: Crea capacidades para la participación efectiva en la formulación, ejecución y control social de políticas públicas mediante el empoderamiento de la ciudadanía.</t>
    </r>
  </si>
  <si>
    <r>
      <rPr>
        <b/>
        <sz val="11"/>
        <color theme="1"/>
        <rFont val="Arial Narrow"/>
        <family val="2"/>
      </rPr>
      <t>Fortalecimiento de acciones que propicien los liderazgos sociales</t>
    </r>
    <r>
      <rPr>
        <sz val="11"/>
        <color theme="1"/>
        <rFont val="Arial Narrow"/>
        <family val="2"/>
      </rPr>
      <t xml:space="preserve">: Promueve la agencia comunitaria propiciando escenarios seguros de interlocución con los y las líderes sociales. </t>
    </r>
  </si>
  <si>
    <r>
      <t xml:space="preserve">Fortalecimiento de capacidades estatales para la garantía de derechos
</t>
    </r>
    <r>
      <rPr>
        <sz val="10"/>
        <color theme="1"/>
        <rFont val="Arial Narrow"/>
        <family val="2"/>
      </rPr>
      <t xml:space="preserve">¿La implementación del producto permite contribuir al aumento de las capacidades de los titulares para exigir sus derechos? </t>
    </r>
  </si>
  <si>
    <t>Control</t>
  </si>
  <si>
    <r>
      <t xml:space="preserve">Fortalecimiento de sistemas de información: </t>
    </r>
    <r>
      <rPr>
        <sz val="11"/>
        <color theme="1"/>
        <rFont val="Arial Narrow"/>
        <family val="2"/>
      </rPr>
      <t>Mejora la capacidad del Estado para monitorear el goce efectivo de derechos, identificar brechas y tomar decisiones basadas en evidencia.</t>
    </r>
  </si>
  <si>
    <r>
      <t xml:space="preserve">Fortalecimiento de la oferta de bienes y servicios: </t>
    </r>
    <r>
      <rPr>
        <sz val="11"/>
        <color theme="1"/>
        <rFont val="Arial Narrow"/>
        <family val="2"/>
      </rPr>
      <t>Garantiza el acceso equitativo a servicios esenciales como salud, educación, justicia, seguridad, vivienda y empleo.</t>
    </r>
  </si>
  <si>
    <r>
      <t>Generación de insumos para la toma de decisiones:</t>
    </r>
    <r>
      <rPr>
        <sz val="11"/>
        <color theme="1"/>
        <rFont val="Arial Narrow"/>
        <family val="2"/>
      </rPr>
      <t xml:space="preserve"> Incorpora enfoques diferenciales, territoriales y participativos en el análisis de políticas.</t>
    </r>
  </si>
  <si>
    <r>
      <t xml:space="preserve">Rendición de cuentas y participación ciudadana: </t>
    </r>
    <r>
      <rPr>
        <sz val="11"/>
        <color theme="1"/>
        <rFont val="Arial Narrow"/>
        <family val="2"/>
      </rPr>
      <t>Establecer espacios permanentes de diálogo, veedurías y mecanismos de denuncia fortalece la transparencia estatal.</t>
    </r>
  </si>
  <si>
    <t>Implementación de enfoques</t>
  </si>
  <si>
    <t xml:space="preserve">Enfoques </t>
  </si>
  <si>
    <t>Preguntas Orientadoras</t>
  </si>
  <si>
    <t>Respuesta a la pregunta orientadora</t>
  </si>
  <si>
    <t xml:space="preserve">Poblacional - Diferencial </t>
  </si>
  <si>
    <t xml:space="preserve">Género </t>
  </si>
  <si>
    <t xml:space="preserve">Ambiental </t>
  </si>
  <si>
    <t xml:space="preserve">Cultura Ciudadana </t>
  </si>
  <si>
    <t>Fuentes de información (entidad generadora del dato)</t>
  </si>
  <si>
    <t>Sistema de Gestión Documental - Orfeo de la Secretaría Distrital de Cultura, Recreación y Deporte</t>
  </si>
  <si>
    <t>60 días</t>
  </si>
  <si>
    <t>Observaciones:</t>
  </si>
  <si>
    <t>FICHA TÉCNICA INDICADOR DE PRODUCTO 1.1.4.</t>
  </si>
  <si>
    <t>Localidades que contengan Distritos Creativos Inducidos</t>
  </si>
  <si>
    <t>Secreatría Distrital de Gobierno</t>
  </si>
  <si>
    <t>FICHA TÉCNICA INDICADOR DE PRODUCTO 1.2.6.</t>
  </si>
  <si>
    <t>Número de jornadas de socialización de la normativa y el procedimiento para la realización de actividades culturales en el espacio público en Bogotá</t>
  </si>
  <si>
    <t>La medición se realizará con base en los espacios que se proyecten y ejecuten a partir de la convocatoria dirigida a los agentes culturales, con el propósito de socializar el protocolo de actividades culturales en el espacio público.
El cumplimiento de esta acción se soportará mediante el acta y la lista de asistencia que evidencien la realización de la jornada de socialización.</t>
  </si>
  <si>
    <t>30 días</t>
  </si>
  <si>
    <t>FICHA TÉCNICA INDICADOR DE PRODUCTO 1.2.5.</t>
  </si>
  <si>
    <t>Al inicio de cada vigencia, se deben definir las actividades y acciones que contribuirán al cumplimiento del producto, de manera que se facilite su seguimiento y control en relación con la meta programada.
La medición del indicador se realizará a partir de los informes de ejecución correspondientes a las actividades desarrolladas en los Distritos Creativos priorizados, con base en las siguientes fuentes de información:
- Actas, memorias o fichas técnicas de cada actividad.
- Evidencias físicas o digitales, tales como fotografías, listas de asistencia y materiales entregados.
- Registros del Sistema de Gestión Documental ORFEO de la Secretaría de Cultura, Recreación y Deporte (SCRD).
El proceso incluye una revisión documental y la sistematización de los registros relacionados con las acciones realizadas, así como los listados de participantes. Asimismo, se llevará a cabo una validación de la información con los responsables designados para cada actividad.</t>
  </si>
  <si>
    <t>Anualmente se debe reportar mediante informe técnico el desarrollo del programa en cada Distrito Creativo, especificando las acciones y temáticas ejecutadas.</t>
  </si>
  <si>
    <t>Distritos Creativos impactados con acciones en el marco de las estrategias y/o programas de cultura ciudadana (cultura ambiental, machismo, convivencia, espacio público, discriminaciones, entre otras)</t>
  </si>
  <si>
    <t>FICHA TÉCNICA INDICADOR DE PRODUCTO 1.3.4.</t>
  </si>
  <si>
    <t>FICHA TÉCNICA INDICADOR DE PRODUCTO 1.3.2.</t>
  </si>
  <si>
    <t>El cálculo anual se realiza a partir del número de redes establecidas en los Distritos Culturales y Creativos según los criterios establecidos en la descripción</t>
  </si>
  <si>
    <t>N/A</t>
  </si>
  <si>
    <t>FICHA TÉCNICA INDICADOR DE PRODUCTO 2.1.2.</t>
  </si>
  <si>
    <t>Anualmente se debe hacer el cálculo a partir de la suma de los informes de programas, proyectos o acciones estratégicas de formación y fortalecimiento organizacional</t>
  </si>
  <si>
    <t>FICHA TÉCNICA INDICADOR DE PRODUCTO 2.2.4.</t>
  </si>
  <si>
    <t>(Sumatoria de programas de formación relacionados con la economia cultural y creativa dentro de las estrategias de educación posmedia/Sumatoria de pogramas de formación de las estrategias de educación posmedia)*100</t>
  </si>
  <si>
    <t>Garantizar un porcentaje de programas de las estrategias de educación posmedia orientados a la economía cultural y creativa, adelantadas por la Agencia Atenea, se busca fomentar la formación de personal cualificado que contribuya al desarrollo del sector en la ciudad.</t>
  </si>
  <si>
    <t>Agencia Distrital para la Educación Superior, la Ciencia y la Tecnología</t>
  </si>
  <si>
    <t>FICHA TÉCNICA INDICADOR DE PRODUCTO 3.1.6.</t>
  </si>
  <si>
    <t>Anualmente se debe hacer el cálculo de las empresas culturales y creativas que se impactarán a partir de los informes técnicos (programas, estrategias, proyectos y/o acciones) que se presenten, así como por solicitud de las mismas.</t>
  </si>
  <si>
    <t>Este indicador contribuye al fortalecimiento del tejido empresarial cultural, promueve la sostenibilidad financiera de los agentes del sector y puede articularse con estrategias de acceso a instrumentos de crédito, inversión o convocatorias de fomento.</t>
  </si>
  <si>
    <t>La Secretaría Distrital de Cultura, Recreación y Deporte – SCRD es la administradora de los recursos de la contribución parafiscal a través de una cuenta especial única y asigna los recursos al sector cultural, tal como lo enuncia la Ley de Espectáculos Públicos (LEP) Ley 1493 de 2011, en sus artículos 8, 12 y 13, y sus modificaciones en la Ley 2070 de 2020, cuyos lineamientos se han aplicado al Distrito Capital mediante el Decreto Distrital No. 321 del 2022, de tal forma que en materia de ejecución de los recursos de la contribución parafiscal, se han integrado estas nuevas acciones a sus políticas de fomento, participación y organización del sector de las artes escénicas en Bogotá, como una herramienta para fortalecer y cualificar la infraestructura cultural, y la circulación y producción de las artes escénicas del Distrito Capital. 
Este ejercicio de asignación de los recursos destinados al Distrito Capital, se adelanta a través de la Dirección de Fomento, la Dirección de Arte, Cultura y Patrimonio DACP, la Subdirección de Gestión Cultural y Artística (SGCA) y la Subdirección de Infraestructura y Patrimonio Cultural (SIPC) conforme a los estimulos, apoyos e inciativas aprobados por el Comité Distrital de la Contribución Parafiscal de los Espectáculos de las Artes Escénicas, conformado por funcionarios de instituciones distritales y delegados del Sistema Distrital de Arte, Cultura y Patrimonio, cuya gestión se realiza en cumplimiento de lo dispuesto en la Ley 2070 de 2020 que modificó el artículo 13 de la Ley 1493 de 2011, y que señala que los recursos de la contribución parafiscal podrán invertirse en las siguientes líneas: A) Línea de infraestructura: construcción, adecuación, mejoramiento y dotación de la infraestructura de los escenarios para los espectáculos públicos de las artes escénicas, y B) Línea de producción y circulación. 
Es importante resaltar que el Decreto Distrital 321 de 2022, en su artículo 4, democratizó la distribución y asignación de los recursos LEP, permitiendo que las entidades adscritas a la Secretaría de Cultura, Recreación y Deporte como la Fundación Gilberto Alzate Avendaño (FUGA), la Orquesta Filarmónica de Bogotá (OFB) y el Instituto Distrital de las Artes (IDARTES), también sean ejecutoras del recurso mediante convocatorias públicas, motivo por el cual se integran como entidades involucradas en el cumplimiento de este indicador, cuyos datos serán integrado</t>
  </si>
  <si>
    <t>Actos administrativos expedidos de la asignación de recursos LEP 
Actas del Comité Distrital de la Contribución Parafiscal de los Espectáculos de las Artes Escénicas - Secretaría Distrital de Cultura, Recreación y Deporte</t>
  </si>
  <si>
    <t>Los datos de la Línea Base (LB), se soportan en Acta 55 del Comité Distrital de la Contribución Parafiscal de los Espectáculos de las Artes Escénicas</t>
  </si>
  <si>
    <t>FICHA TÉCNICA INDICADOR DE PRODUCTO 4.2.12.</t>
  </si>
  <si>
    <t>FICHA TÉCNICA INDICADOR DE PRODUCTO 5.1.1.</t>
  </si>
  <si>
    <t>Anualmente se realizará la sumatoria de los documentos o paquetes disponibles que dan lugar a la publicación oficial de la CSECCB (documento técnico y bases estadísticas en Excel), contando como 1 publicación cuando se encuentre completo y accesible en portales institucionales.</t>
  </si>
  <si>
    <t>Este producto corresponde a la producción anual de informes estadísticos oficiales sobre el desarrollo económico del sector cultural y creativo en Bogotá, derivados de la Cuenta Satélite de Economía Cultural y Creativa de Bogotá, realizados en alianza DEEP–SCRD y DANE, siguiendo el marco metodológico del Generic Statistical Business Process Model (GSBPM 5.1), estándar internacional definido por la UNECE para la producción de estadísticas oficiales. El GSBPM garantiza calidad, trazabilidad y transparencia en todas las etapas del proceso estadístico, desde la detección y análisis de necesidades (identificación de usuarios y objetivos), el diseño (definición de conceptos, variables e instrumentos), la construcción y recolección (instrumentos de acopio y pruebas), el procesamiento y análisis (integración, validación e interpretación de resultados), hasta la difusión (publicación de productos, promoción y gestión de usuarios) y la evaluación (determinación de planes de acción y mejoras continuas). Bajo este marco, la CSECCB entrega tres resultados verificables: (i) un documento técnico con el análisis completo de la serie; (ii) un archivo Excel con ingresos, consumo intermedio y valor agregado a precios corrientes y constantes; y (iii) un archivo Excel con información de ocupados en el sector. Estos productos son comparables con el nivel nacional y se construyen con una delimitación explícita de tres áreas, trece sectores y ochenta y cinco actividades. Un componente clave de este producto es la socialización de los resultados, que asegura la apropiación y uso de la información por parte de diversos agentes. Estas socializaciones se realizan mediante presentaciones técnicas, eventos de divulgación, talleres y encuentros con actores públicos y privados, académicos, estudiantes, organizaciones culturales y agentes territoriales. Gracias a este proceso, la CSECCB se convierte en un insumo práctico y estratégico: para la academia y estudiantes, sirve como base en investigaciones, tesis y formación; para las entidades públicas y privadas, aporta a la planeación, toma de decisiones y diseño de incentivos; para las organizaciones y territorios, facilita el seguimiento de proyectos, estudios de públicos y formulación de iniciativas; y para las instituciones educativas, orienta la actualización curricular y el registro calificado de programas en economía creativa. En suma, este producto no solo produce cifras oficiales, sino que las difunde y socializa activamente, asegurando que los resultados trasciendan lo técnico y se conviertan en herramientas vivas para la política pública, la investigación y la innovación en el sector cultural y creativo de Bogotá.
Publicación oficial página SCRD: https://www.culturarecreacionydeporte.gov.co/es/economia-estudios-y-politica/distrital/publicaciones
Publicación oficial página  DANE: https://www.dane.gov.co/index.php/estadisticas-por-tema/cuentas-nacionales/cuentas-satelite/cuenta-satelite-de-cultura-en-colombia/cuenta-satelite-de-economia-cultural-y-creativa-de-bogota-cseccb-2022-2024pr</t>
  </si>
  <si>
    <t xml:space="preserve">Administrativas y estadísticas: DANE, DIAN, SDH, MinCultura, ACINPRO, ACTORES, EGEDA, CCB, SAYCO, SuperSociedades, entre otras. </t>
  </si>
  <si>
    <t>FICHA TÉCNICA INDICADOR DE PRODUCTO 5.1.4.</t>
  </si>
  <si>
    <t>En los años programados se debe hacer el cálculo evidenciando en un informe técnico los resultados operativos de la información recolectada.</t>
  </si>
  <si>
    <t>Informe de identificación y medición de factores culturales asociados a la economía cultural y creativa, los cuales responde a las mediciones realizadas en Distritos Creativos, enfocados en factores culturales que desde la Subsecretaría de Cultura Ciudadana se prioricen y/o que hagan parte del Plan Anual de Investigaciones de la Dirección Observatorio y Gestión del Conocimiento Cultural y que se publican en el repositorio de la Dirección, a saber: Base de datos de las encuestas aplicadas, informe de resultados (nota técnica, presentación, documento de análisis), archivo con tablas de salida y resultados descriptivos, ficha técnica de la encuesta aplicada.</t>
  </si>
  <si>
    <t>FICHA TÉCNICA INDICADOR DE PRODUCTO 5.1.5.</t>
  </si>
  <si>
    <t>La medición se realiza a partir de los respectivos informes de ejecución de las acciones de divulgación realizadas de acuerdo con las fuentes de información descritas a continuación:
- Actas, memorias o fichas técnicas de cada actividad.
- Evidencias físicas o digitales (fotografías, listas de asistencia, materiales entregados).
- Publicaciones
- El Sistema de Gestión Documental Orfeo de la SCRD
Se procede a realizar una revisión documental y sistematización de los registros de acciones y de los asistentes, así como, se realiza una validación de información con los responsables de cada actividad.</t>
  </si>
  <si>
    <t xml:space="preserve">Según las disposiciones del artículo 80 del Decreto 555 de 2021, estas acciones están diseñadas para acercar a la ciudadanía al conocimiento, valoración y apropiación del patrimonio cultural del Distrito Capital, las mismas pueden incluir charlas, visitas guiadas, publicaciones, exposiciones, entre otras.
El objetivo principal es generar el acercamiento y sensibilización frente a la Estructura Integradora de Patrimonios como una expresión de la cultura desde la vida cotidiana y la apropiación social.
Es importante destacar que, las acciones aquí mencionadas surgen de las necesidades identificadas en la ciudad frente al patrimonio por parte de la SCRD, como Coordinadora del Sistema Distrital de Patrimonio Cultural que incluyen: conversaciones con propietarios de Bienes Interés Cultural, portadores de patrimonio cultural inmaterial y ciudadanía en general. Adicionalmente, del trabajo de campo y conocimiento del tema por parte del equipo de la Secretaría que permite un acercamiento directo a las realidades de la Estructura Integradora de Patrimonios. </t>
  </si>
  <si>
    <t>1. Promover espacios adecuados para el desarrollo de actividades culturales y creativas</t>
  </si>
  <si>
    <t>1.1. Promoción y desarrollo de los Distritos Creativos</t>
  </si>
  <si>
    <t>1.1.2. Construcción del Bronx Distrito Creativo</t>
  </si>
  <si>
    <t>Porcentaje de avance de la estrategia de construcción del Bronx Distrito Creativo</t>
  </si>
  <si>
    <t>(Sumatoria de fases ejecutadas / sumatoria de fases programadas)*100</t>
  </si>
  <si>
    <t xml:space="preserve">Inversión </t>
  </si>
  <si>
    <t>Subdirección para la gestión del Centro de Bogotá</t>
  </si>
  <si>
    <t>1.1.3. Promoción de acciones urbanísticas para la consolidación de los distritos creativos que coincidan con las actuaciones estratégicas del Distrito Capital.</t>
  </si>
  <si>
    <t>Promoción de acciones urbanísticas para la consolidación de los distritos creativos que coincidan con las actuaciones estratégicas del Distrito Capital.</t>
  </si>
  <si>
    <t>Sumatoria de acciones urbanísticas promovidas</t>
  </si>
  <si>
    <t>Dirección de Planeamiento Local</t>
  </si>
  <si>
    <t>No vigente</t>
  </si>
  <si>
    <t>Plan de desarrollo (Acuerdo 927 de 2024) - SCRD</t>
  </si>
  <si>
    <t>1.2 Mayor uso de espacios fìsicos y virtuales para el desarrollo de actividades culturales y creativas</t>
  </si>
  <si>
    <t>Porcentaje de empresas y organizaciones de las industrias culturales y creativas que hace uso frecuente de espacios e infraestructura pública</t>
  </si>
  <si>
    <t>(Empresas y organizaciones de las industrias culturales y creativas que hace uso frecuente de espacios e infraestructura pública / Empresas y organizaciones de las industrias culturales y creativas encuestadas)*100</t>
  </si>
  <si>
    <t>1.2.1 Estrategia de identificación y fortalecimiento de espacios culturales, en el marco del Plan Estratégico Cultural de Infraestructura Cultural</t>
  </si>
  <si>
    <t>Porcentaje de avance de la estrategia de identificación y fortalecimiento de espacios culturales, en el marco del Plan Estratégico Cultural de Infraestructura Cultural</t>
  </si>
  <si>
    <t>1.2.2 Estrategia de identificación y fortalecimiento de actividades y espacios culturales, en el marco del Plan Estratégico Cultural de Patrimonio Cultural</t>
  </si>
  <si>
    <t>Porcentaje de avance de la estrategia de identificación y fortalecimiento de actividades y espacios culturales, en el marco del Plan Estratégico Cultural de Patrimonio Cultural</t>
  </si>
  <si>
    <t>1.2.3 Estrategia de identificación y fortalecimiento de actividades y espacios, en el marco del Plan Estratégico Cultural de Arte en Espacio Público</t>
  </si>
  <si>
    <t>Porcentaje de avance de la estrategia de identificación y fortalecimiento de actividades y espacios culturales, en el marco del Plan Estratégico Cultural de Arte en Espacio Público</t>
  </si>
  <si>
    <t>1.3 Sostenibilidad cultural y social de los Distritos Creativos</t>
  </si>
  <si>
    <t>Distritos Creativos con índice de cultura ciudadana</t>
  </si>
  <si>
    <t>Sumatoria de Distritos Creativos con índice de cultura ciudadana</t>
  </si>
  <si>
    <t>CiudadesyComunidadesSostenibles</t>
  </si>
  <si>
    <t>1.3.3 Recorridos urbanos de activación y visibilización de los patrimonios que componen el Distrito Creativo ZIBO.</t>
  </si>
  <si>
    <t>Número de recorridos urbanos de activación y visibilización de los patrimonios que componen el Distrito Creativo ZIBO</t>
  </si>
  <si>
    <t>Sumatoria de recorridos urbanos guiados por el territorio para promover la interacción y el reconocimiento alrededor de los patrimonios</t>
  </si>
  <si>
    <t>Instituto Distrital de Patrimonio Cultural</t>
  </si>
  <si>
    <t>Gerencia de Instrumentos de Planeación y Gestión del Patrimonio Cultural / Subdirección de Gestión Territorial del Patrimonio</t>
  </si>
  <si>
    <t>2. Fortalecer el capital humano del sector cultural y creativo</t>
  </si>
  <si>
    <t>2.1.1 Programas de formación que respondan a las necesidades de los agentes del sector artístico</t>
  </si>
  <si>
    <t>Personas beneficiarias en espacios de formación que responden a las necesidades del sector artístico</t>
  </si>
  <si>
    <t>Sumatoria de beneficiarios en espacios de formación que responden a las necesidades de los agentes del sector artístico</t>
  </si>
  <si>
    <t>Derechos Humanos</t>
  </si>
  <si>
    <t>Línea de Sostenibilidad para el Ecosistema Artístico</t>
  </si>
  <si>
    <t>IDARTES</t>
  </si>
  <si>
    <t>(Sumatoria de empresas y organizaciones de las industrias culturales y creativas que consideran como fortaleza su formación y capacitación en gestión empresarial / Sumatoria de empresas y organizaciones de las industrias culturales y creativas encuestadas)*101</t>
  </si>
  <si>
    <t>2.1.3 Procesos de formación y fortalecimiento de capacidades a mujeres jóvenes y adultas en actividades del sector cultural y creativo</t>
  </si>
  <si>
    <t>Mujeres jóvenes y adultas vinculadas a procesos formativos y fortalecimiento de capacidades para el emprendimiento en actividades del sector cultural y creativo</t>
  </si>
  <si>
    <t>Sumatoria de mujeres jóvenes y adultas vinculadas a procesos formativos y fortalecimiento de capacidades para el emprendimiento en actividades del sector cultural y creativo</t>
  </si>
  <si>
    <t>Mujer</t>
  </si>
  <si>
    <t>Dirección Gestión del Conocimiento</t>
  </si>
  <si>
    <t>(Sumatoria de empresas y organizaciones de las industrias culturales y creativas que consideran como fortaleza su formación y capacitación en gestión empresarial / Sumatoria de empresas y organizaciones de las industrias culturales y creativas encuestadas)*102</t>
  </si>
  <si>
    <t>2.1.4 Formación y fortalecimiento empresarial a emprendimientos y/o unidades productivas pertenecientes al sector cultural y creativo</t>
  </si>
  <si>
    <t>Emprendimientos y unidades productivas vinculadas en procesos de formación ofertados en los programas de la SDDE a actores económicos del sector de la industria cultural y creativa</t>
  </si>
  <si>
    <t>Sumatoria de emprendimientos y unidades productivas del sector cultural y creativo que acceden a procesos de formación y fortaleciminento empresarial en el marco de los programas ofertados por la SDDE.</t>
  </si>
  <si>
    <t>Dirección de Desarrollo Empresarial y Empleo</t>
  </si>
  <si>
    <t>(Sumatoria de empresas y organizaciones de las industrias culturales y creativas que consideran como fortaleza su formación y capacitación en gestión empresarial / Sumatoria de empresas y organizaciones de las industrias culturales y creativas encuestadas)*103</t>
  </si>
  <si>
    <t>2.1.5 Acompañamiento técnico para conectar la oferta de programas de formación y fortalecimiento empresarial con las comunidades gitanas, indígenas, afrodescendientes y raizales que realizan actividades relacionadas con la economía cultural y creativa</t>
  </si>
  <si>
    <t>Porcentaje de ejecución de acompañamientos técnicos para conectar la oferta de programas de formación y fortalecimiento empresarial con las comunidades gitanas, indígenas, afrodescendientes y raizales que realizan actividades relacionadas con la economía cultural y creativa</t>
  </si>
  <si>
    <t>(Acompañamientos técnicos realizados / Acompañamientos técnicos solicitados)*100</t>
  </si>
  <si>
    <t>Dirección de Asuntos Étnicos</t>
  </si>
  <si>
    <t>(Sumatoria de empresas y organizaciones de las industrias culturales y creativas que consideran como fortaleza su formación y capacitación en gestión empresarial / Sumatoria de empresas y organizaciones de las industrias culturales y creativas encuestadas)*104</t>
  </si>
  <si>
    <t>2.1.6 Laboratorios para los agentes culturales y creativos en competencias emprendedoras y empresariales.</t>
  </si>
  <si>
    <t>Número de laboratorios para los agentes culturales y creativos en competencias emprendedoras y empresariales.</t>
  </si>
  <si>
    <t>Sumatoria del número de laboratorios para los agentes culturales y creativos en competencias emprendedoras y empresariales. "</t>
  </si>
  <si>
    <t>Poblacional</t>
  </si>
  <si>
    <t>Diferencial</t>
  </si>
  <si>
    <t xml:space="preserve">Subdirección para la Gestión del centro de Bogotá </t>
  </si>
  <si>
    <t>(Sumatoria de empresas y organizaciones de las industrias culturales y creativas que consideran como fortaleza su formación y capacitación en gestión empresarial / Sumatoria de empresas y organizaciones de las industrias culturales y creativas encuestadas)*105</t>
  </si>
  <si>
    <t>2.1.7. Acciones encaminadas al uso y explotación de la propiedad intelectual</t>
  </si>
  <si>
    <t>Número de acciones encaminadas al uso y explotación de la propiedad intelectual</t>
  </si>
  <si>
    <t>Sumatoria de acciones encaminadas al uso y explotación de la propiedad intelectual</t>
  </si>
  <si>
    <t>2.2.1 Programas técnicos definidos de manera conjunta con el SENA enfocados en el sector de Economía Naranja para iniciar la oferta de la SEDE Bronx D.C.</t>
  </si>
  <si>
    <t>Programas técnicos definidos de manera conjunta con el SENA, enfocados en el sector de Economía Naranja para iniciar la oferta de la SEDE Bronx D.C.</t>
  </si>
  <si>
    <t>Sumatoria de programas técnicos definidos de manera conjunta con el SENA, enfocados en el sector de Economía Naranja para iniciar la oferta de la SEDE Bronx D.C.</t>
  </si>
  <si>
    <t>Educación</t>
  </si>
  <si>
    <t>Dirección de relaciones con los sectores de educación superior y de formación para el trabajo</t>
  </si>
  <si>
    <t>(Sumatoría de iniciativas de clúster de las industrias culturales y creativas con alta valoración en el desempeño del entorno / Sumatoría de iniciativas de clústers de las industrias culturales y creativas)*101</t>
  </si>
  <si>
    <t>2.2.2 Estrategia para desarrollar programas de desarrollo de competencias profesionales, habilidades y destrezas en los campos de las disciplinas artísticas y patrimoniales, en el marco del Plan Estratégico Cultural de Formación Artística y Cultural</t>
  </si>
  <si>
    <t>Porcentaje de avance de la estrategia para desarrollar programas de desarrollo de competencias profesionales, habilidades y destrezas en los campos de las disciplinas artísticas y patrimoniales, en el marco del Plan Estratégico Cultural de Formación Artística y Cultural</t>
  </si>
  <si>
    <t>Etnico</t>
  </si>
  <si>
    <t>Dirección de Arte, Cultura y Patrimonio</t>
  </si>
  <si>
    <t>Despacho</t>
  </si>
  <si>
    <t>(Sumatoría de iniciativas de clúster de las industrias culturales y creativas con alta valoración en el desempeño del entorno / Sumatoría de iniciativas de clústers de las industrias culturales y creativas)*102</t>
  </si>
  <si>
    <t>2.2.3 Formación en Patrimonio Cultural orientadas al fortalecimiento de sectores culturales y creativos en el Distrito</t>
  </si>
  <si>
    <t>Acciones de formación en Patrimonio Cultural orientadas al fortalecimiento de sectores culturales y creativos en el Distrito</t>
  </si>
  <si>
    <t>Sumatoria de acciones de formación en Patrimonio Cultural orientadas al fortalecimiento de sectores culturales y creativos en el Distrito</t>
  </si>
  <si>
    <t>Archivo de la Subdirección de Infraestructura y Patrimonio Cultural</t>
  </si>
  <si>
    <t>(Sumatoría de iniciativas de clúster de las industrias culturales y creativas con alta valoración en el desempeño del entorno / Sumatoría de iniciativas de clústers de las industrias culturales y creativas)*104</t>
  </si>
  <si>
    <t>2.2.5. Procesos de cualificación y/o profesionalización asociados con la economía cultural y creativa dirigidos a los agentes culturales.</t>
  </si>
  <si>
    <t>Número de procesos de cualificación y/o profesionalización asociados con la economía cultural y creativa dirigidos a los agentes culturales.</t>
  </si>
  <si>
    <t>Sumatoria de procesos de cualificación y/o profesionalización asociados con la economía cultural y creativa dirigidos a los agentes culturales.</t>
  </si>
  <si>
    <t>3. Ampliar mecanismos de apoyo financiero dirigido a los agentes del sector cultural y creativo</t>
  </si>
  <si>
    <t>3.1.1 Portafolio distrital de estimulos dirigido a promover las industrias culturales y creativas</t>
  </si>
  <si>
    <t>Agentes que reciben financiamiento del portafolio distrital de estimulos dirigido a promover las industrias culturales y creativas</t>
  </si>
  <si>
    <t>Sumatoria de empresas, organizaciones, colectivos, individuos y emprendedores que reciben financiamiento del portafolio distrital de estimulos dirigido a promover las industrias</t>
  </si>
  <si>
    <t>(Sumatoria de empresas y organizaciones de las industrias culturales y creativas que consideran como fortaleza su disposición de recursos financieros / Sumatoria de empresas y organizaciones de las industrias culturales y creativas encuestadas)*101</t>
  </si>
  <si>
    <t>3.1.2 Acompañamiento técnico a entidades e instituciones en el financiamiento a emprendimientos y empresas del sector cultural y creativo</t>
  </si>
  <si>
    <t>Acompañamientos técnicos realizados a entidades e instituciones en el financiamiento a emprendimientos y empresas del sector cultural y creativo</t>
  </si>
  <si>
    <t>(Sumatoria de empresas y organizaciones de las industrias culturales y creativas que consideran como fortaleza su disposición de recursos financieros / Sumatoria de empresas y organizaciones de las industrias culturales y creativas encuestadas)*102</t>
  </si>
  <si>
    <t>3.1.3 Programas y proyectos para fortalecer a unidades productivas de la economía cultural y creativa de Bogotá</t>
  </si>
  <si>
    <t>Unidades productivas del sector de cultural y creativa fortalecidos por medio de programas y proyectos ofertados por la SDDE</t>
  </si>
  <si>
    <t>Sumatoria de unidades productivas del sector de industria cultural y creativa fortalecidos por medio de programas y proyectos ofertados por la SDDE</t>
  </si>
  <si>
    <t>Subdirección de Innovación y productividad</t>
  </si>
  <si>
    <t>(Sumatoria de empresas y organizaciones de las industrias culturales y creativas que consideran como fortaleza su disposición de recursos financieros / Sumatoria de empresas y organizaciones de las industrias culturales y creativas encuestadas)*103</t>
  </si>
  <si>
    <t>3.1.4 Acompañamiento técnico para conectar la oferta de financiamiento a emprendedores y empresas con las comunidades gitanas, indígenas, afrodescendientes y raizales que realizan actividades relacionadas con la economía cultural y creativa</t>
  </si>
  <si>
    <t>Porcentaje de acompañamientos técnicos para conectar la oferta de financiamiento a emprendedores y empresas con las comunidades gitanas, indígenas, afrodescendientes y raizales que realizan actividades relacionadas con la economía cultural y creativa</t>
  </si>
  <si>
    <t>4. Apoyar estrategias de ampliación de mercado para los agentes del sector cultural y creativo</t>
  </si>
  <si>
    <t>4.1 Mejor promoción y fortalecimiento de los clústers del sector cultural y creativo</t>
  </si>
  <si>
    <t>Porcentaje de iniciativas de clúster de las industrias culturales y creativas con alta valoración en gestión</t>
  </si>
  <si>
    <t>(Sumatoría de iniciativas de clúster de las industrias culturales y creativas con alta valoración en gestión / Sumatoría de iniciativas de clústers de las industrias culturales y creativas)*100</t>
  </si>
  <si>
    <t>Sumatoria de acompañamientos técnicos realizados para la planeación estratégica de los programas asociados a los clusters y/o aglomeraciones del sector cultural y creativo.</t>
  </si>
  <si>
    <t>4.2.1 Evento Naranja como plataforma de difusión y circulación de agentes del sector cultural y creativo</t>
  </si>
  <si>
    <t>Eventos Naranja realizados</t>
  </si>
  <si>
    <t>Sumatoria de Eventos Naranja realizados</t>
  </si>
  <si>
    <t>CPVA=PROMEDIO((VA1/VA0)-1)); ((VA2/VA1)-1); ((VA3/VA2)-1))
CPVA = Crecimiento Promedio del Valor Agregado
VA1 = Variación del Valor Agregado entre el año 1 y año 0
VA2 = Variación del Valor Agregado entre el año 2 y el año 1
VA3 = Variación del Valor Agregado entre el año 3 y el año 2</t>
  </si>
  <si>
    <t>4.2.2 Eventos de circulación, comercialización e intermediación de mercados para el sector cultural y creativo</t>
  </si>
  <si>
    <t>Eventos de circulación, comercialización e intermediación de mercados para el sector cultural y creativo realizados</t>
  </si>
  <si>
    <t>Sumatoria de eventos de circulación, comercialización e intermediación de mercados para el sector cultural y creativo realizados</t>
  </si>
  <si>
    <t>4.2.3 Estrategia para identificar acciones de ampliación de mercado en el marco del Plan Estratégico Cultural de Ciudad Creativa de la Música</t>
  </si>
  <si>
    <t>Porcentaje de avance de la estrategia de identificación de acciones de ampliación de mercado en el marco de Plan Estratégico Cultural de Ciudad Creativa de la Música</t>
  </si>
  <si>
    <t>4.2.4 Programas para la circulación y/o comercialización de bienes y servicios culturales y creativos de los agentes del sector</t>
  </si>
  <si>
    <t>Actividades para promover la participación en espacios de comercialización de bienes y servicios culturales de los agentes del sector realizados</t>
  </si>
  <si>
    <t>Sumatoria de actividades para promover la participación en la circulación y/o comercialización de bienes y servicios culturales y creativos del los agentes del sector realizados</t>
  </si>
  <si>
    <t>4.2.5 Acompañamiento técnico a las instituciones responsables de las plataformas de promoción y circulación de bienes y servicios del sector cultural y creativo</t>
  </si>
  <si>
    <t>Acompañamientos técnicos realizados a las instituciones responsables de las plataformas de promoción y circulación de bienes y servicios del sector cultural y creativo</t>
  </si>
  <si>
    <t>Sumatoria de acompañamientos técnicos realizados a las instituciones responsables de las plataformas de promoción y circulación de bienes y servicios del sector cultural y creativo</t>
  </si>
  <si>
    <t>Étnico</t>
  </si>
  <si>
    <t>4.2.7 Estímulos para la promoción y circulación de bienes y servicios del sector cultural y creativo</t>
  </si>
  <si>
    <t>Estímulos para la promoción y circulación de bienes y servicios del sector cultural y creativo</t>
  </si>
  <si>
    <t>Sumatoria de estímulos para la promoción y circulación de bienes y servicios del sector</t>
  </si>
  <si>
    <t>4.2.6 Acompañamiento técnico para conectar la oferta de plataformas de circulación de la economía cultural y creativa con las comunidades gitanas, indígenas, afrodescendientes y raizales que realizan actividades relacionadas con la economía cultural y creativa</t>
  </si>
  <si>
    <t>Porcentaje de acompañamientos técnicos para conectar la oferta de plataformas de circulación de la economía cultural y creativa con las comunidades gitanas, indígenas, afrodescendientes y raizales que realizan actividades relacionadas con la economía cultural y creativa</t>
  </si>
  <si>
    <t>4.2.8 Mercados para la circulación, promoción y comercialización de bienes y servicios de los agentes del sector cultural y creativo.</t>
  </si>
  <si>
    <t>Número de mercados para la circulación, promoción y comercialización de bienes y servicios de los agentes del sector cultural y creativo.</t>
  </si>
  <si>
    <t>Sumatoria del número de mercados para la circulación, promoción y comercialización de bienes y servicios de los agentes del sector cultural y creativo.</t>
  </si>
  <si>
    <t>4.2.9 Contenidos digitales culturales y creativos en circulación en la plataforma digital dispuesta por el sector cultura</t>
  </si>
  <si>
    <t>Número de contenidos digitales culturales y creativos en circulación en la plataforma digital dispuesta por el sector cultura</t>
  </si>
  <si>
    <t>Sumatoria de los contenidos digitales culturales y creativos presentes en la plataforma digital dispuesta por el sector cultura.</t>
  </si>
  <si>
    <t>FUGA</t>
  </si>
  <si>
    <t>4.2.11 Número de emprendimientos acompañados para la promoción y circulación de sus bienes y servicios</t>
  </si>
  <si>
    <t>5. Promover líneas de gestión del conocimiento del sector cultural y creativo</t>
  </si>
  <si>
    <t>Porcentaje de empresas y organizaciones de las industrias culturales y creativas que consideran que la información del sector cultural y creativo es suficiente y de calidad</t>
  </si>
  <si>
    <t>(Sumatoria de empresas y organizaciones de las industrias culturales y creativas que consideran que la información del sector cultural y creativo es suficiente y de calidad / Sumatoria de empresas y organizaciones de las industrias culturales y creativas encuestadas)*101</t>
  </si>
  <si>
    <t>5.1.2 Investigaciones de caracterización de Organizaciones Culturales y Creativas</t>
  </si>
  <si>
    <t>Investigaciones realizadas de caracterización de Organizaciones Culturales y Creativas</t>
  </si>
  <si>
    <t>Sumatoria de investigaciones realizadas de caracterización de Organizaciones Culturales y Creativas</t>
  </si>
  <si>
    <t>Secretaría Distrital de Cultura, Recreación y Deporte y Cámara de Comercio de Bogotá</t>
  </si>
  <si>
    <t>(Sumatoria de empresas y organizaciones de las industrias culturales y creativas que consideran que la información del sector cultural y creativo es suficiente y de calidad / Sumatoria de empresas y organizaciones de las industrias culturales y creativas encuestadas)*102</t>
  </si>
  <si>
    <t>5.1.3 Acompañamiento técnico a entidades e instituciones para realizar investigaciones del sector cultural y creativo</t>
  </si>
  <si>
    <t>Acompañamientos técnicos realizados a entidades e instituciones para realizar investigaciones del sector cultural y creativo</t>
  </si>
  <si>
    <t>Sumatoria de acompañamientos técnicos realizados a entidades e instituciones para realizar investigaciones del sector cultural y creativo</t>
  </si>
  <si>
    <t>FICHA TÉCNICA INDICADOR DE PRODUCTO 1.1.2.</t>
  </si>
  <si>
    <t>Anualmente se deben reportar en documento técnico los avances del proceso de creación del Bronx Distrito Creativo</t>
  </si>
  <si>
    <t>Construcción del Bronx Distrito Creativo. La estrategia tiene como alcance la construcción del Distrito Creativo del Bronx, como parte de un plan integral de renovación urbana, que le apuesta a la recuperación y transformación del antiguo Bronx, a la reconstrucción del tejido social en ese territorio a través del impulso de la industrias culturales y creativas. 
Objetivos específicos:
1. Adquirir los predios en donde se desarrollará el proyecto Bronx Distrito Creativo
2. Adquirir los estudios y diseños para el desarrollo del proyecto Bronx Distrito Creativo
3. Gestionar la construcción y operación de un equipamiento cultural del proyecto Bronx Distrito Creativo
4. Socializar la trazabilidad y memoria del proyecto Bronx Distrito Creativo
Para el año 2022, se habrá realizado el 100% de la construcción del Bronx Distrito Creativo.</t>
  </si>
  <si>
    <t>Estrategia</t>
  </si>
  <si>
    <t>Localidades</t>
  </si>
  <si>
    <t>Promoción de acciones urbanísticas para la consolidación de los distritos creativos que coincidan en los territorios delimitados como actuaciones estratégicas del Distrito Capital.</t>
  </si>
  <si>
    <t>FICHA TÉCNICA INDICADOR DE PRODUCTO 1.1.3.</t>
  </si>
  <si>
    <t>Se plantean acciones articuladas con los proyectos (acciones) definidos en las directrices  de las actuaciones estratégicas priorizadas en el Plan de Ordenamiento Territorial "Bogotá Reverdece 2022-2035", tanto en su fase de adopción de las directrices para la definición de lo público como en la fase de formulación, que coincidan con los Distritos Creativos reconocidos.</t>
  </si>
  <si>
    <t>Las metas se lograrán alcanzar en cuanto las Actuaciones Estratégicas (AE) tengan al menos resolución de directrices o se encuentren en la fase de formulación donde las articulaciones se podrán precisar. Para una AE aún no adoptada ni al menos en formulación, no se podrá hacer la articulación con el Distrto Creativo</t>
  </si>
  <si>
    <t>Localidades (Distritos Creativos que se cruzan con AE)</t>
  </si>
  <si>
    <t xml:space="preserve">El indicador es constante, cada año se promoverá por lo menos una acción urbanística por cada una de las Actuaciones Estratégicas (AE) con directrices adoptadas y en formulación que coinciden en mayor proporción con los Distritos Creativos. </t>
  </si>
  <si>
    <t>Acciones urbanísticas promovidas</t>
  </si>
  <si>
    <t xml:space="preserve">Los Distritos Creativos inducidos son aquellos que surgen como resultado de políticas públicas o programas de gobierno, que tienen la intención de transformar espacios no aprovechados o áreas deprimidas en nuevos motores de desarrollo económico, social y cultural (Alcaldía de Bogotá, 2019). Es decir, estos territorios que aún no concentran una alta oferta cultural pero tienen el potencial de hacerlo, con la intervención estatal, como por ejemplo el Bronx. 
Las acciones orientadas a la activación de los Distritos Creativos podrán estar vinculadas a procesos de creación, producción y circulación de bienes y servicios que fortalezcan la cadena de valor local, especialmente en sectores como las artes escénicas, artes visuales, audiovisual, diseño, juegos y juguetería, libros y publicaciones, música, y patrimonio material e inmaterial, (Artes plasticas, trabajos artesanales, artes contemporaneas, oficios artesanales, grafitis, arte urbano, artes circenses), entre otros.
Dichas actividades deberán estar alineadas con la estrategia general de Distritos Creativos definida por la Dirección de Economía, Estudios y Política (DEEP) de la Secretaría de Cultura, Recreación y Deporte (SCRD), con el fin de garantizar la coherencia técnica y programática, maximizar el impacto en la ciudadanía, los agentes del sector y el territorio, y avanzar en el cumplimiento integral de los objetivos establecidos por la Política Pública de Economía Cultural y Creativa. Para tal efecto, se deberán realizar como mínimo dos mesas de trabajo anuales entre la DEEP y la Secretaría Distrital de Gobierno, en articulación con las alcaldías locales, con el propósito de concertar y definir las actividades que se implementarán como parte del proceso de activación de los Distritos Creativos. </t>
  </si>
  <si>
    <r>
      <t xml:space="preserve">Este producto corresponde a la prestación de servicios de asistencia técnica y acompañamiento especializado a organizaciones, emprendimientos, empresas y agentes culturales y creativos localizados en los </t>
    </r>
    <r>
      <rPr>
        <b/>
        <i/>
        <sz val="12"/>
        <color rgb="FFFF0000"/>
        <rFont val="Arial Narrow"/>
        <family val="2"/>
      </rPr>
      <t>Distritos Creativos</t>
    </r>
    <r>
      <rPr>
        <b/>
        <i/>
        <sz val="12"/>
        <rFont val="Arial Narrow"/>
        <family val="2"/>
      </rPr>
      <t>. Su propósito es apoyar la activación, consolidación y posicionamiento de estos territorios como nodos culturales y creativos, mediante el desarrollo y fortalecimiento de agendas culturales anuales, así como la promoción de circuitos artísticos y creativos. </t>
    </r>
  </si>
  <si>
    <t>El Decreto 539 de 2023, “Por medio del cual se declaran, reconocen y delimitan los Distritos Creativos en Bogotá D.C. y se dictan otras disposiciones”, reconoce oficialmente 15 Distritos Creativos y establece la posibilidad de incorporar nuevos polígonos o modificar los existentes mediante instrumentos normativos que modifiquen o sustituyan la norma vigente. Cabe señalar que, desde la adopción de la Política Pública Distrital de Economía Cultural y Creativa (PPDECC), la SCRD ha recibido múltiples solicitudes para el reconocimiento de nuevos Distritos Creativos, superando la delimitación inicial de 11 identificados por la política. En este sentido no se recomienda hacer referencia a un número específico de distritos creativos reconocidos jurídicamente en la ciudad.</t>
  </si>
  <si>
    <t>Este producto corresponde a la realización de espacios de orientación y divulgación dirigidos a los actores del sector cultural y creativo.
Estas jornadas tienen como propósito dar a conocer la normativa vigente (Decreto 315 de 2024) y los procedimientos establecidos para la gestión, autorización y desarrollo de actividades culturales en el espacio público, facilitando la comprensión y aplicación de los protocolos por parte de artistas, gestores y organizaciones culturales.
De esta manera, el producto contribuye a fortalecer la apropiación de la normativa, garantizar el uso adecuado del espacio público y promover un entorno más ordenado, participativo y favorable para la realización de actividades artísticas y culturales en la ciudad.</t>
  </si>
  <si>
    <t>Se entiende por red colaborativa en los Distritos Creativos el conjunto organizado de agentes culturales, creativos, comunitarios e institucionales que, a partir de procesos de encuentro y articulación territorial, generan dinámicas de cooperación dirigidas al intercambio de conocimiento, la construcción de proyectos colectivos y el fortalecimiento del ecosistema cultural y creativo.
Los criterios que se tendrán en cuenta para la conformación de la red son: 
1. La red debe estar integrada por al menos 3 agentes culturales, creativos, comunitarios e institucionales vinculados al territorio del Distrito Creativo, o que ejerzan alguna influencia en el mismo. Su constitución puede estar consignada en documentos como un acta, memorando de entendimiento o documentos similares. 
2. La red debe evidenciar pluralidad, puede estar conformada por: organizaciones, espacios y/o agentes que desarrollen su actividad en distintos campos del sector cultural y creativo. Esta información debe ser comprobable.
3. La red debe tener un objetivo en común y un mecanismo de articulación, que se refleje en: reuniones periódicas, mesas de trabajo, grupo de comunicación formal (actas, minutas, registro de encuentros, etc).
*Notas
1. El directorio será construido e implementado por la Secretaría Distrital de Cultura, Recreación y Deporte, durante el primer año de ejecución de este producto.  
2. Para ser incluida en el directorio oficial, la red debe entregar mínimo esta información básica: nombre, integrantes, objetivo común, actividades desarrolladas y datos de contacto, descripción de su incidencia en el territorio</t>
  </si>
  <si>
    <t>FICHA TÉCNICA INDICADOR DE PRODUCTO 1.3.3.</t>
  </si>
  <si>
    <t>Distrito Creativo ZIBO</t>
  </si>
  <si>
    <t>Los recorridos urbanos corresponden a una estrategia pedagógica a través de la cual se promueve la interacción y el reconocimiento alrededor de los patrimonios,  que invitan a comprenderlos como bien común de la ciudad, con la intención de fomentar la movilización de sentidos y referentes simbólicos y cotidianos en la ciudadanía.</t>
  </si>
  <si>
    <t>Recorridos</t>
  </si>
  <si>
    <t>Plan Operativo Anual por procesos del Instituto Distrital de Patrimonio Cultural</t>
  </si>
  <si>
    <t>15 días hábiles</t>
  </si>
  <si>
    <t>Desarrollar acciones definidas al inicio de cada vigencia, orientadas a potenciar y activar artística y culturalmente el espacio público en los Distritos Creativos priorizados. Estas acciones impulsarán y visibilizarán diversos emprendimientos que se gestan en y desde las calles, posicionándolos como medios que contribuyen a la transformación social, cultural y económica de la ciudad desde sus territorios.
Dichas acciones facilitarán la intermediación de mercados para el fortalecimiento de los emprendimientos, al reducir o eliminar barreras de acceso, y promover la articulación con instituciones públicas y privadas que contribuyan al aprovechamiento económico del espacio público en los Distritos Creativos priorizados, generando vínculos con compradores y grupos de interés.
Entre estas acciones se contempla la implementación de la Ruta de fortalecimiento del sector de los artesanos, que incluirá procesos de formación en transmisión de técnicas y saberes artesanales, organización comunitaria, generación de redes, y sostenibilidad en la creación, distribución y preservación de los saberes en los Distritos Creativos priorizados. Así mismo, se promoverán iniciativas de ocupación temporal del espacio público por parte de hacedores de oficios artesanales, con el fin de comercializar objetos de carácter patrimonial, definidos en el marco del Sistema de Arte, Cultura y Patrimonio, que aportan un valor cultural agregado al territorio.</t>
  </si>
  <si>
    <t>El producto incluye programas, proyectos o acciones estratégicas desarrollados por la SCRD o en alianza con otras instituciones publico-privadas para el fortalecimiento de los eslabones de la cadena de valor de los agentes y organizaciones que hacen parte del sector cultural y creativo en Bogotá.
La metodología de fortalecimiento se diseñará teniendo en cuenta las dinámicas y necesidades de crecimiento de los beneficiarios; por lo tanto, las acciones tendrán un enfoque de aprendizaje basado en proyectos, con modalidad mixta (presencial y virtual), así como un formato innovador y flexible.</t>
  </si>
  <si>
    <t>FICHA TÉCNICA INDICADOR DE PRODUCTO 2.1.1.</t>
  </si>
  <si>
    <t>Anualmente se hace la sumatoría de beneficiarios en materia de formación que responda a las necesidades de los agentes del sector artístico, que asistan a los espacios estipulados.</t>
  </si>
  <si>
    <t>Programas de formación que respondan a las necesidades de los agentes del sector artístico. Son espacios de formación ejecutados por el IDARTES que responden a las necesidades de los agentes del sector artístico en materia de comptencias emprendedoras y empresariales: Foros, talleres, incubadoras, seminarios, cursos, etc.</t>
  </si>
  <si>
    <t>Instituto Distrital de las Artes</t>
  </si>
  <si>
    <t>Para la implementación del enfoque diferencial poblacional, se aprovechará la intervención de los referentes poblacionales de la Secretaría Distrital de Cultura, Recreación y Deporte en los espacios de participación vigentes, para socializar y promover la inscripción en los programas de formación en competencias emprendedoras y empresariales, de todas las personas sin ningún tipo de discriminación, de acuerdo con la etapa de desarrollo humano en la que se encuentran, su situación y condición, orientaciones sexuales e identidad de género o pertenencia a un grupo étnico.</t>
  </si>
  <si>
    <t>FICHA TÉCNICA INDICADOR DE PRODUCTO 2.1.3.</t>
  </si>
  <si>
    <r>
      <rPr>
        <b/>
        <sz val="14"/>
        <color theme="4"/>
        <rFont val="Arial Narrow"/>
        <family val="2"/>
      </rPr>
      <t>Garantía de Derechos Humanos</t>
    </r>
    <r>
      <rPr>
        <sz val="11"/>
        <color theme="4"/>
        <rFont val="Arial Narrow"/>
        <family val="2"/>
      </rPr>
      <t xml:space="preserve">
</t>
    </r>
    <r>
      <rPr>
        <sz val="10"/>
        <color theme="4"/>
        <rFont val="Arial Narrow"/>
        <family val="2"/>
      </rPr>
      <t xml:space="preserve">Seleccione hasta cuatro derechos que garantiza la ejecución del producto
Si el resultado solo señala un grupo de derechos, seleccione en el segundo espacio igual que el primero </t>
    </r>
  </si>
  <si>
    <r>
      <rPr>
        <b/>
        <sz val="14"/>
        <color theme="4"/>
        <rFont val="Arial Narrow"/>
        <family val="2"/>
      </rPr>
      <t xml:space="preserve">Fortalecimiento de Capacidades </t>
    </r>
    <r>
      <rPr>
        <b/>
        <sz val="12"/>
        <color theme="4"/>
        <rFont val="Arial Narrow"/>
        <family val="2"/>
      </rPr>
      <t xml:space="preserve">
</t>
    </r>
    <r>
      <rPr>
        <sz val="10"/>
        <color theme="4"/>
        <rFont val="Arial Narrow"/>
        <family val="2"/>
      </rPr>
      <t xml:space="preserve">Seleccione al menos una de las siguientes 6 capacidades que se ven fortalecidas con la implementación del producto. </t>
    </r>
  </si>
  <si>
    <r>
      <rPr>
        <b/>
        <sz val="11"/>
        <color theme="4"/>
        <rFont val="Arial Narrow"/>
        <family val="2"/>
      </rPr>
      <t xml:space="preserve">Fortalecimiento de capacidades ciudadanas para al garantía de derechos 
</t>
    </r>
    <r>
      <rPr>
        <sz val="10"/>
        <color theme="4"/>
        <rFont val="Arial Narrow"/>
        <family val="2"/>
      </rPr>
      <t>¿El logro de este producto permitirá aumentar las capacidades de los titulares para exigir sus derechos?</t>
    </r>
  </si>
  <si>
    <r>
      <rPr>
        <b/>
        <sz val="11"/>
        <color theme="4"/>
        <rFont val="Arial Narrow"/>
        <family val="2"/>
      </rPr>
      <t>Fortalecimiento de capacidades comunitarias</t>
    </r>
    <r>
      <rPr>
        <sz val="11"/>
        <color theme="4"/>
        <rFont val="Arial Narrow"/>
        <family val="2"/>
      </rPr>
      <t>: Crea capacidades para la participación efectiva en la formulación, ejecución y control social de políticas públicas mediante el empoderamiento de la ciudadanía.</t>
    </r>
  </si>
  <si>
    <r>
      <rPr>
        <b/>
        <sz val="11"/>
        <color theme="4"/>
        <rFont val="Arial Narrow"/>
        <family val="2"/>
      </rPr>
      <t>Fortalecimiento de acciones que propicien los liderazgos sociales</t>
    </r>
    <r>
      <rPr>
        <sz val="11"/>
        <color theme="4"/>
        <rFont val="Arial Narrow"/>
        <family val="2"/>
      </rPr>
      <t xml:space="preserve">: Promueve la agencia comunitaria propiciando escenarios seguros de interlocución con los y las líderes sociales. </t>
    </r>
  </si>
  <si>
    <r>
      <t xml:space="preserve">Fortalecimiento de capacidades estatales para la garantía de derechos
</t>
    </r>
    <r>
      <rPr>
        <sz val="10"/>
        <color theme="4"/>
        <rFont val="Arial Narrow"/>
        <family val="2"/>
      </rPr>
      <t xml:space="preserve">¿La implementación del producto permite contribuir al aumento de las capacidades de los titulares para exigir sus derechos? </t>
    </r>
  </si>
  <si>
    <r>
      <t xml:space="preserve">Fortalecimiento de sistemas de información: </t>
    </r>
    <r>
      <rPr>
        <sz val="11"/>
        <color theme="4"/>
        <rFont val="Arial Narrow"/>
        <family val="2"/>
      </rPr>
      <t>Mejora la capacidad del Estado para monitorear el goce efectivo de derechos, identificar brechas y tomar decisiones basadas en evidencia.</t>
    </r>
  </si>
  <si>
    <r>
      <t xml:space="preserve">Fortalecimiento de la oferta de bienes y servicios: </t>
    </r>
    <r>
      <rPr>
        <sz val="11"/>
        <color theme="4"/>
        <rFont val="Arial Narrow"/>
        <family val="2"/>
      </rPr>
      <t>Garantiza el acceso equitativo a servicios esenciales como salud, educación, justicia, seguridad, vivienda y empleo.</t>
    </r>
  </si>
  <si>
    <r>
      <t>Generación de insumos para la toma de decisiones:</t>
    </r>
    <r>
      <rPr>
        <sz val="11"/>
        <color theme="4"/>
        <rFont val="Arial Narrow"/>
        <family val="2"/>
      </rPr>
      <t xml:space="preserve"> Incorpora enfoques diferenciales, territoriales y participativos en el análisis de políticas.</t>
    </r>
  </si>
  <si>
    <r>
      <t xml:space="preserve">Rendición de cuentas y participación ciudadana: </t>
    </r>
    <r>
      <rPr>
        <sz val="11"/>
        <color theme="4"/>
        <rFont val="Arial Narrow"/>
        <family val="2"/>
      </rPr>
      <t>Establecer espacios permanentes de diálogo, veedurías y mecanismos de denuncia fortalece la transparencia estatal.</t>
    </r>
  </si>
  <si>
    <t>Anualmente se hace el conteo acumulado de mujeres jóvenes y adultas vinculadas a procesos formativos y fortalecimiento de capacidades para el emprendimiento en actividades del sector cultural y creativo.</t>
  </si>
  <si>
    <t>Procesos de formación y fortalecimiento de capacidades a mujeres jóvenes y adultas en actividades del sector cultural y creativo</t>
  </si>
  <si>
    <t>FICHA TÉCNICA INDICADOR DE PRODUCTO 2.1.4.</t>
  </si>
  <si>
    <t>Se toman los emprendimientos y unidades productivas del sector cultural y creativo registrados en el formato del Sistema Unificado de Información Misional "SUIM"</t>
  </si>
  <si>
    <t>La formación y fortalecimiento empresarial se materializará a través de programas, talleres, cursos enfocados en crear o fortalecer:
- Habilidades para emprender 
- Habilidades digitales 
- Habilidades para comercializar 
- Habilidades financieras 
- Habilidades para la formalización
-Habilidades de liderazgo de equipo</t>
  </si>
  <si>
    <t>Unidades productivas/emprendimientos</t>
  </si>
  <si>
    <t>El indicador tiene como objetivo medir las unidades productivas que culminen procesos de formación relacionados con los programas y proyectos que son parte del portafolio de servicios de la SDDE. El Servicio de formación a unidades productivas, corresponde a los servicios ofertados por la Dirección de Desarrollo Empresarial y Empleo a través de sus subdirecciones de SFIF y la SEN para el desarrollo de competencias y habilidades en emprendimiento y/o fortalecimiento empresarial, a unidades productivas vinculadas o relacionadas al sector de industria cultural y creativa.</t>
  </si>
  <si>
    <t>Registro en el formato del Sistema Unificado de Información Misional "SUIM"</t>
  </si>
  <si>
    <r>
      <rPr>
        <b/>
        <sz val="14"/>
        <rFont val="Arial Narrow"/>
        <family val="2"/>
      </rPr>
      <t>Garantía de Derechos Humanos</t>
    </r>
    <r>
      <rPr>
        <sz val="11"/>
        <rFont val="Arial Narrow"/>
        <family val="2"/>
      </rPr>
      <t xml:space="preserve">
</t>
    </r>
    <r>
      <rPr>
        <sz val="10"/>
        <rFont val="Arial Narrow"/>
        <family val="2"/>
      </rPr>
      <t xml:space="preserve">Seleccione hasta cuatro derechos que garantiza la ejecución del producto
Si el resultado solo señala un grupo de derechos, seleccione en el segundo espacio igual que el primero </t>
    </r>
  </si>
  <si>
    <r>
      <rPr>
        <b/>
        <sz val="14"/>
        <rFont val="Arial Narrow"/>
        <family val="2"/>
      </rPr>
      <t xml:space="preserve">Fortalecimiento de Capacidades </t>
    </r>
    <r>
      <rPr>
        <b/>
        <sz val="12"/>
        <rFont val="Arial Narrow"/>
        <family val="2"/>
      </rPr>
      <t xml:space="preserve">
</t>
    </r>
    <r>
      <rPr>
        <sz val="10"/>
        <rFont val="Arial Narrow"/>
        <family val="2"/>
      </rPr>
      <t xml:space="preserve">Seleccione al menos una de las siguientes 6 capacidades que se ven fortalecidas con la implementación del producto. </t>
    </r>
  </si>
  <si>
    <r>
      <rPr>
        <b/>
        <sz val="11"/>
        <rFont val="Arial Narrow"/>
        <family val="2"/>
      </rPr>
      <t xml:space="preserve">Fortalecimiento de capacidades ciudadanas para al garantía de derechos 
</t>
    </r>
    <r>
      <rPr>
        <sz val="10"/>
        <rFont val="Arial Narrow"/>
        <family val="2"/>
      </rPr>
      <t>¿El logro de este producto permitirá aumentar las capacidades de los titulares para exigir sus derechos?</t>
    </r>
  </si>
  <si>
    <r>
      <rPr>
        <b/>
        <sz val="11"/>
        <rFont val="Arial Narrow"/>
        <family val="2"/>
      </rPr>
      <t>Fortalecimiento de capacidades comunitarias</t>
    </r>
    <r>
      <rPr>
        <sz val="11"/>
        <rFont val="Arial Narrow"/>
        <family val="2"/>
      </rPr>
      <t>: Crea capacidades para la participación efectiva en la formulación, ejecución y control social de políticas públicas mediante el empoderamiento de la ciudadanía.</t>
    </r>
  </si>
  <si>
    <r>
      <rPr>
        <b/>
        <sz val="11"/>
        <rFont val="Arial Narrow"/>
        <family val="2"/>
      </rPr>
      <t>Fortalecimiento de acciones que propicien los liderazgos sociales</t>
    </r>
    <r>
      <rPr>
        <sz val="11"/>
        <rFont val="Arial Narrow"/>
        <family val="2"/>
      </rPr>
      <t xml:space="preserve">: Promueve la agencia comunitaria propiciando escenarios seguros de interlocución con los y las líderes sociales. </t>
    </r>
  </si>
  <si>
    <r>
      <t xml:space="preserve">Fortalecimiento de capacidades estatales para la garantía de derechos
</t>
    </r>
    <r>
      <rPr>
        <sz val="10"/>
        <rFont val="Arial Narrow"/>
        <family val="2"/>
      </rPr>
      <t xml:space="preserve">¿La implementación del producto permite contribuir al aumento de las capacidades de los titulares para exigir sus derechos? </t>
    </r>
  </si>
  <si>
    <r>
      <t xml:space="preserve">Fortalecimiento de sistemas de información: </t>
    </r>
    <r>
      <rPr>
        <sz val="11"/>
        <rFont val="Arial Narrow"/>
        <family val="2"/>
      </rPr>
      <t>Mejora la capacidad del Estado para monitorear el goce efectivo de derechos, identificar brechas y tomar decisiones basadas en evidencia.</t>
    </r>
  </si>
  <si>
    <r>
      <t xml:space="preserve">Fortalecimiento de la oferta de bienes y servicios: </t>
    </r>
    <r>
      <rPr>
        <sz val="11"/>
        <rFont val="Arial Narrow"/>
        <family val="2"/>
      </rPr>
      <t>Garantiza el acceso equitativo a servicios esenciales como salud, educación, justicia, seguridad, vivienda y empleo.</t>
    </r>
  </si>
  <si>
    <r>
      <t>Generación de insumos para la toma de decisiones:</t>
    </r>
    <r>
      <rPr>
        <sz val="11"/>
        <rFont val="Arial Narrow"/>
        <family val="2"/>
      </rPr>
      <t xml:space="preserve"> Incorpora enfoques diferenciales, territoriales y participativos en el análisis de políticas.</t>
    </r>
  </si>
  <si>
    <r>
      <t xml:space="preserve">Rendición de cuentas y participación ciudadana: </t>
    </r>
    <r>
      <rPr>
        <sz val="11"/>
        <rFont val="Arial Narrow"/>
        <family val="2"/>
      </rPr>
      <t>Establecer espacios permanentes de diálogo, veedurías y mecanismos de denuncia fortalece la transparencia estatal.</t>
    </r>
  </si>
  <si>
    <t>FICHA TÉCNICA INDICADOR DE PRODUCTO 2.1.5.</t>
  </si>
  <si>
    <r>
      <rPr>
        <b/>
        <sz val="14"/>
        <color theme="5"/>
        <rFont val="Arial Narrow"/>
        <family val="2"/>
      </rPr>
      <t>Garantía de Derechos Humanos</t>
    </r>
    <r>
      <rPr>
        <sz val="11"/>
        <color theme="5"/>
        <rFont val="Arial Narrow"/>
        <family val="2"/>
      </rPr>
      <t xml:space="preserve">
</t>
    </r>
    <r>
      <rPr>
        <sz val="10"/>
        <color theme="5"/>
        <rFont val="Arial Narrow"/>
        <family val="2"/>
      </rPr>
      <t xml:space="preserve">Seleccione hasta cuatro derechos que garantiza la ejecución del producto
Si el resultado solo señala un grupo de derechos, seleccione en el segundo espacio igual que el primero </t>
    </r>
  </si>
  <si>
    <r>
      <rPr>
        <b/>
        <sz val="14"/>
        <color theme="5"/>
        <rFont val="Arial Narrow"/>
        <family val="2"/>
      </rPr>
      <t xml:space="preserve">Fortalecimiento de Capacidades </t>
    </r>
    <r>
      <rPr>
        <b/>
        <sz val="12"/>
        <color theme="5"/>
        <rFont val="Arial Narrow"/>
        <family val="2"/>
      </rPr>
      <t xml:space="preserve">
</t>
    </r>
    <r>
      <rPr>
        <sz val="10"/>
        <color theme="5"/>
        <rFont val="Arial Narrow"/>
        <family val="2"/>
      </rPr>
      <t xml:space="preserve">Seleccione al menos una de las siguientes 6 capacidades que se ven fortalecidas con la implementación del producto. </t>
    </r>
  </si>
  <si>
    <r>
      <rPr>
        <b/>
        <sz val="11"/>
        <color theme="5"/>
        <rFont val="Arial Narrow"/>
        <family val="2"/>
      </rPr>
      <t xml:space="preserve">Fortalecimiento de capacidades ciudadanas para al garantía de derechos 
</t>
    </r>
    <r>
      <rPr>
        <sz val="10"/>
        <color theme="5"/>
        <rFont val="Arial Narrow"/>
        <family val="2"/>
      </rPr>
      <t>¿El logro de este producto permitirá aumentar las capacidades de los titulares para exigir sus derechos?</t>
    </r>
  </si>
  <si>
    <r>
      <rPr>
        <b/>
        <sz val="11"/>
        <color theme="5"/>
        <rFont val="Arial Narrow"/>
        <family val="2"/>
      </rPr>
      <t>Fortalecimiento de capacidades comunitarias</t>
    </r>
    <r>
      <rPr>
        <sz val="11"/>
        <color theme="5"/>
        <rFont val="Arial Narrow"/>
        <family val="2"/>
      </rPr>
      <t>: Crea capacidades para la participación efectiva en la formulación, ejecución y control social de políticas públicas mediante el empoderamiento de la ciudadanía.</t>
    </r>
  </si>
  <si>
    <r>
      <rPr>
        <b/>
        <sz val="11"/>
        <color theme="5"/>
        <rFont val="Arial Narrow"/>
        <family val="2"/>
      </rPr>
      <t>Fortalecimiento de acciones que propicien los liderazgos sociales</t>
    </r>
    <r>
      <rPr>
        <sz val="11"/>
        <color theme="5"/>
        <rFont val="Arial Narrow"/>
        <family val="2"/>
      </rPr>
      <t xml:space="preserve">: Promueve la agencia comunitaria propiciando escenarios seguros de interlocución con los y las líderes sociales. </t>
    </r>
  </si>
  <si>
    <r>
      <t xml:space="preserve">Fortalecimiento de capacidades estatales para la garantía de derechos
</t>
    </r>
    <r>
      <rPr>
        <sz val="10"/>
        <color theme="5"/>
        <rFont val="Arial Narrow"/>
        <family val="2"/>
      </rPr>
      <t xml:space="preserve">¿La implementación del producto permite contribuir al aumento de las capacidades de los titulares para exigir sus derechos? </t>
    </r>
  </si>
  <si>
    <r>
      <t xml:space="preserve">Fortalecimiento de sistemas de información: </t>
    </r>
    <r>
      <rPr>
        <sz val="11"/>
        <color theme="5"/>
        <rFont val="Arial Narrow"/>
        <family val="2"/>
      </rPr>
      <t>Mejora la capacidad del Estado para monitorear el goce efectivo de derechos, identificar brechas y tomar decisiones basadas en evidencia.</t>
    </r>
  </si>
  <si>
    <r>
      <t xml:space="preserve">Fortalecimiento de la oferta de bienes y servicios: </t>
    </r>
    <r>
      <rPr>
        <sz val="11"/>
        <color theme="5"/>
        <rFont val="Arial Narrow"/>
        <family val="2"/>
      </rPr>
      <t>Garantiza el acceso equitativo a servicios esenciales como salud, educación, justicia, seguridad, vivienda y empleo.</t>
    </r>
  </si>
  <si>
    <r>
      <t>Generación de insumos para la toma de decisiones:</t>
    </r>
    <r>
      <rPr>
        <sz val="11"/>
        <color theme="5"/>
        <rFont val="Arial Narrow"/>
        <family val="2"/>
      </rPr>
      <t xml:space="preserve"> Incorpora enfoques diferenciales, territoriales y participativos en el análisis de políticas.</t>
    </r>
  </si>
  <si>
    <r>
      <t xml:space="preserve">Rendición de cuentas y participación ciudadana: </t>
    </r>
    <r>
      <rPr>
        <sz val="11"/>
        <color theme="5"/>
        <rFont val="Arial Narrow"/>
        <family val="2"/>
      </rPr>
      <t>Establecer espacios permanentes de diálogo, veedurías y mecanismos de denuncia fortalece la transparencia estatal.</t>
    </r>
  </si>
  <si>
    <t>Porcentaje de acompañamientos técnicos para conectar la oferta de programas de formación y fortalecimiento empresarial con las comunidades gitanas, indígenas, afrodescendientes y raizales que realizan actividades relacionadas con la economía cultural y creativa</t>
  </si>
  <si>
    <t>Acompañamiento técnico para conectar la oferta de programas de formación y fortalecimiento empresarial con las comunidades gitanas, indígenas, afrodescendientes y raizales que realizan actividades relacionadas con la economía cultural y creativa.</t>
  </si>
  <si>
    <t>Anualmente se debe hacer el cálculo a partir de  las actas de las reuniones realizadas que den evidencia de los acompañamientos realizados, detallando actividades, logros alcanzados y personas participantes, beneficiarias por grupo poblacional.</t>
  </si>
  <si>
    <t>Informes anuales de actividades de acompañamiento</t>
  </si>
  <si>
    <t>La Subdirección de Asuntos Étnicos de la Secretaría Distrital de Gobierno realizará el 100% de acompañamientos técnicos a la Secretaría Distrital de Cultura, Recreación y Deporte con el objetivo de conectar la oferta de programas de formación y fortalecimiento empresarial con las comunidades gitanas, indígenas, afrodescendientes y raizales que realizan actividades relacionadas con la economía cultural y creativa, mediante acciones que contribuyan a la difusión de los programas, el seguimiento al desarrollo de los mismo y la participación de las distintas poblaciones.</t>
  </si>
  <si>
    <t>FICHA TÉCNICA INDICADOR DE PRODUCTO 2.1.6.</t>
  </si>
  <si>
    <t>Para la FUGA el indicador se mide con base en los resultados consignados en los informes de gestión de la Subdirección de Gestión Centro</t>
  </si>
  <si>
    <t>Los laboratorios son acciones de fortalecimiento de las competencias emprendedoras y empresariales para los agentes del sector cultural y creativo de Bogotá.</t>
  </si>
  <si>
    <t>Laboratorios</t>
  </si>
  <si>
    <t>Informes de gestión Subdirección de Gestión Centro</t>
  </si>
  <si>
    <t>Anualmente se diseñarán los laboratorios para responder a las necesidades coyunturales de los diversos sectores de la economía cultural y creativa, con diferentes temáticas.</t>
  </si>
  <si>
    <t>FICHA TÉCNICA INDICADOR DE PRODUCTO 2.1.7.</t>
  </si>
  <si>
    <t>Se deberán realizar tres de acciones encaminadas al uso y explotación de la propiedad intelectual cada año, se reportarán los informes de ejecución.</t>
  </si>
  <si>
    <t>Se capacitará y acompañará a agentes del sector cultural y creativo, y a entidades financieras, para apoyar el uso y explotación de la propiedad intelectual, con el objeto de generar herramientas que permitan, entre otros, identificar su valor en el modelo de negocio, así como su uso potencial para cerrar las brechas de acceso a financiación.</t>
  </si>
  <si>
    <t>Acciones realizadas</t>
  </si>
  <si>
    <t>El objetivo de este producto es capacitar y acompañar a los agentes del sector cultural y creativo sobre la utilización de la propiedad intelectual como herramienta para generar valor agregado a su modelo de negocio, con el con el apoyo de instituciones académicas, cámaras de comercio u otros. (Nota: entidades como la Superintendencia de Industria y Comercio, Confecámaras, universidades, pueden ser aliados para el desarrollo de estas acciones).</t>
  </si>
  <si>
    <t>FICHA TÉCNICA INDICADOR DE PRODUCTO 2.2.3.</t>
  </si>
  <si>
    <t>La medición se realiza por medio de la sumatoria de acciones de formación que se realicen en cada vigencia sobre Patrimonio Cultural orientados al fortalecimiento de sectores culturales y creativos en el Distrito</t>
  </si>
  <si>
    <t>Este tipo de acciones se encuentran orientadas a promover el reconocimiento y valoración del patrimonio cultural en el Distrito, se relacionan fundamentalmente con el desarrollo de diplomados y cursos sobre formación en patrimonio cultural.</t>
  </si>
  <si>
    <t>Acciones</t>
  </si>
  <si>
    <t>Archivo de la Secretaría Distrital de Cultura, Recreación y Deporte</t>
  </si>
  <si>
    <t>Se espera poner en marcha las estrategias que promuevan la implementación de un modelo flexible, pertinente e incluyente que reúna la formación relacionada con la economía cultural y creativa para la educación posmedia en Bogotá.</t>
  </si>
  <si>
    <t>FICHA TÉCNICA INDICADOR DE PRODUCTO 2.2.5.</t>
  </si>
  <si>
    <t xml:space="preserve">Número de procesos de cualificación y/o profesionalización asociados con la economía cultural y creativa dirigidos a los agentes culturales.                                                                         </t>
  </si>
  <si>
    <t>Anualmente se deben reportar el número de procesos de cualificación y/o profesionalización, así como las acciones a través de las cuales se implementan.</t>
  </si>
  <si>
    <t xml:space="preserve">Oferta de formación para la cualificación y/o profesionalización asociados con la economía cultural y creativa dirigidos a los agentes culturales: estos procesos de cualificación y/o profesionalización dirigidos a los agentes culturales, tienen como alcance fortalecer las capacidades y competencias, a través de las siguientes acciones:
1. Coordinar a nivel sectorial e intersectorial las iniciativas que permitan ampliar la oferta de formación asociada con la economía cultural y creativa y su articulación con los agentes culturales. 
2. Contar con oferta de educación informal y/o formal a través de la Plataforma de Formación de Arte, Cultura y Patrimonio de la SCRD o en alianza con instituciones de educación superior o instituciones para el trabajo y el desarrollo humano, que permita la capacitación en contenidos, conocimientos y herramientas para la gestión, el emprendimiento cultural y la cualificación en actividades y oficios asociados con la economía cultural y creativa.
*Nota: la contabilización de la meta se realiza frente a la cantidad de procesos o líneas temáticas de cualificación o profesionalización, no sobre el detalle del tipo de servicio a través del cual se materializa (cursos, talleres, laboratorios, etc,).
</t>
  </si>
  <si>
    <t>Procesos</t>
  </si>
  <si>
    <t>FICHA TÉCNICA INDICADOR DE PRODUCTO 3.1.1.</t>
  </si>
  <si>
    <t>Anualmente se debe realizar la suma de empresas, organizaciones, colectivos, individuos y emprendedores que reciben financiamiento, por parte del Instituo Distrital de las Artes, por medio de alguna de las líneas del portafolio distrital de estímulos, en cualquiera de sus modalidades.</t>
  </si>
  <si>
    <t>Empresas, organizaciones y colectivos.</t>
  </si>
  <si>
    <t xml:space="preserve">Portafolio distrital de estimulos dirigido a promover las industrias culturales y creativas. Se contempla el financiamiento tanto a emprendedores como a empresas del sector cultural y creativo. La Secretaría de Cultura Recreación y Deporte (SCRD) y sus entidades adscritas, a través del Programa Distrital de Estímulos y Apoyos Concertados, atenderá a los agentes culturales y creativos, mediante la creación o reestructuración de líneas de fomento que respondan a las necesidades productivas de bienes y servicios sectoriales, con un enfoque diferencial, poblacional y territorial. </t>
  </si>
  <si>
    <t>FICHA TÉCNICA INDICADOR DE PRODUCTO 3.1.3.</t>
  </si>
  <si>
    <t>Unidades productivas del sector de industria cultural y creativa fortalecidas por medio de programas y proyectos ofertados por la SDDE</t>
  </si>
  <si>
    <t>Anualmente se debe hacer la suma de unidades productivas de la economía cultural y creativa beneficiadas por medio de programas y proyectos ofertados por la Secretaría Distrital de Desarrollo Económico (SDDE)</t>
  </si>
  <si>
    <t>Programas y proyectos orientados a fortalecer las capacidades empresariales  de las  unidades productivas del sector de la economía cultural y creativa de Bogotá. El indicador tiene como objetivo medir el número (sumatoria) de unidades productivas fortalecidas en capacidades empresariales, por medio de programas y proyectos que son parte del portafolio de servicios de la SDDE. El Servicio de fortalecimiento a unidades productivas, corresponde a los programas y proyectos diseñados y estructurados para resolver las necesidades de las empresas en diferentes factores o dimensiones y que son ofertados por la Dirección de Competitividad a través de la Subdirección de Internacionalización y la Subdirección de Innovación y Productividad; cuyo acceso se realiza a través de los distintos canales, medios y mecanismos dispuestos por la entidad, mediante los cuales las unidades productivas del sector de industria cultural y creativa, conocen y se vinculan a toda a la oferta de valor del portafolio de la entidad.</t>
  </si>
  <si>
    <t>Unidades productivas</t>
  </si>
  <si>
    <t>FICHA TÉCNICA INDICADOR DE PRODUCTO 3.1.4.</t>
  </si>
  <si>
    <t>Sistema Único de Información Misional - SUIM</t>
  </si>
  <si>
    <t>Anualmente se debe hacer el cálculo a partir de los informes técnicos que den evidencia de los acompañamientos realizados, frente a los que sean solicitados durante la vigencia, detallando actividades y logros alcanzados.</t>
  </si>
  <si>
    <t>Acompañamiento técnico para conectar la oferta de financiamiento a emprendedores y empresas con las comunidades gitanas, indígenas, afrodescendientes y raizales que realizan actividades relacionadas con la economía cultural y creativa</t>
  </si>
  <si>
    <t>La Subdirección de Asuntos Étnicos de la Secretaría Distrital de Gobierno realizará el 100% de acompañamientos técnicos a la Secretaría Distrital de Cultura, Recreación y Deporte con el objetivo de conectar la oferta de financiamiento a emprendedores y empresas con las comunidades gitanas, indígenas, afrodescendientes y raizales que realizan actividades relacionadas con la economía cultural y creativa, mediante acciones que contribuyan a la difusión de los programas, el seguimiento al desarrollo de los mismo y la participación de las distintas poblaciones.</t>
  </si>
  <si>
    <t>Este indicador mide la cantidad de empresas del sector cultural y creativo que participan en procesos de capacitación, mentoría y acompañamiento técnico orientados a mejorar sus capacidades para acceder a fuentes de financiamiento, tanto públicas como privadas, a nivel nacional e internacional.
El fortalecimiento incluye el desarrollo de habilidades técnicas, estratégicas y operativas que les permitan diseñar e implementar mecanismos de financiación acordes con las etapas de desarrollo y producción de sus proyectos, así como con sus necesidades y capacidades específicas. El servicio de acompañamiento se ofrece mediante sesiones de mentoría individual y grupal, encuentros con expertos, y espacios de relacionamiento con actores del ecosistema cultural y creativo, tanto a nivel nacional como internacional.
*Nota: A partir de la identificación de necesidades y oportunidades de financiación, se diseñan estrategias de acompañamiento para empresas y agentes del sector, según la etapa en que se encuentren sus proyectos.
El servicio incluye las acciones mencionadas en la descripción y a través de estas se busca fortalecer las capacidades y potenciar habilidades que faciliten el acceso a mecanismos de financiación; así mismo se busca promover la participación de aliados públicos y privados, con el fin de que los proyectos logren avanzar hasta sus etapas finales, especialmente aquellas relacionadas con la distribución y circulación.</t>
  </si>
  <si>
    <t>Anualmente se debe hacer el cálculo a partir de los informes técnicos que den evidencia de los acompañamientos realizados, detallando actividades y logros alcanzados.</t>
  </si>
  <si>
    <t>Acompañamiento técnicos realizados para la planeación estratégica de los programas asociados a los clusters y/o aglomeraciones del sector cultural y creativo. Los clústers pueden ser desarrollados por entidades públicas y privadas de Bogotá  La planeación estratégica comprende acciones en materias de alistamiento de información, formulación de proyectos, análisis de propuestas, estructuración de cronogramas, apoyo logístico y demás.</t>
  </si>
  <si>
    <t>Los clústers pueden ser desarrollados por entidades públicas y privadas de Bogotá y la SCRD realizará acompañamientos técnicos en la planeación estratégica de los programas asociados a los clusters y/o aglomeraciones del sector cultural y creativo. La planeación estratégica comprende acciones en materias de alistamiento de información, formulación de proyectos, análisis de propuestas, estructuración de cronogramas, apoyo logístico y demás.</t>
  </si>
  <si>
    <t>FICHA TÉCNICA INDICADOR DE PRODUCTO 4.1.1.</t>
  </si>
  <si>
    <t>Acompañamientos técnicos desarrollados para la planeación estratégica de los programas asociados a los clusters y/o aglomeraciones del sector cultural y creativo que son desarrollados por entidades públicas y privadas de Bogotá</t>
  </si>
  <si>
    <t>4.1.1 Acompañamientos técnicos para la planeación estratégica de los programas asociados a los clusters y/o aglomeraciones del sector cultural y creativo que son desarrollados por entidades públicas y privadas de Bogotá</t>
  </si>
  <si>
    <t>Acompañamientos técnicos</t>
  </si>
  <si>
    <t>FICHA TÉCNICA INDICADOR DE PRODUCTO 4.2.4.</t>
  </si>
  <si>
    <t>Anualmente se debe hacer la sumatoria de actividades ejecutadas por el Instituto Distrital de las Artes para promover la participación en los programas de circulación y/o comercialización de bienes y servicios culturales y creativos del los agentes del sector.</t>
  </si>
  <si>
    <t>Programas para la circulación y/o comercialización de bienes y servicios culturales y creativos del los agentes del sector</t>
  </si>
  <si>
    <t>Actividades</t>
  </si>
  <si>
    <t>Se promoverá la creación de espacios adecuados para que las personas históricamente vulneradas como las mujeres, aquellas pertenecientes a los sectores LGBTI, las personas con discapacidad, las víctimas del conflicto, los grupos étnicos, así como los jóvenes y adultos mayores, puedan ofrecer los bienes y servicios asociados a la economía cultural y creativa que quieran transar en el mercado.</t>
  </si>
  <si>
    <t>FICHA TÉCNICA INDICADOR DE PRODUCTO 4.2.6.</t>
  </si>
  <si>
    <t>Acompañamiento técnico para conectar la oferta de plataformas de circulación con las comunidades gitanas, indígenas, afrodescendientes y raizales que realizan actividades relacionadas con la economía cultural y creativa</t>
  </si>
  <si>
    <t>La Subdirección de Asuntos Étnicos de la Secretaría Distrital de Gobierno realizará el 100% de acompañamientos técnicos a la Secretaría Distrital de Cultura, Recreación y Deporte con el objetivo de conectar la oferta de plataformas de circulación con las comunidades gitanas, indígenas, afrodescendientes y raizales que realizan actividades relacionadas con la economía cultural y creativa, mediante acciones que contribuyan a la difusión de los programas, el seguimiento al desarrollo de los mismo y la participación de las distintas poblaciones.</t>
  </si>
  <si>
    <t>FICHA TÉCNICA INDICADOR DE PRODUCTO 4.2.7.</t>
  </si>
  <si>
    <t xml:space="preserve">El indicador es acumulado y se calcula anualmente. Cada año se reportarán como mínimo 10 estímulos para la circulación de bienes y servicios culturales por cada entidad. </t>
  </si>
  <si>
    <t>Estímulos</t>
  </si>
  <si>
    <t xml:space="preserve">Se financiará la participación de agentes del sector en escenarios de circulación local, nacional o internacional que les permita crear conexiones de valor, ampliar sus redes, así como llegar a nuevos mercados, públicos y audiencias.  El mecanismo a través del cual se entregan los estímulos será el Programa Distrital de Estímulos de la SCRD y sus entidades adscritas. </t>
  </si>
  <si>
    <t>FICHA TÉCNICA INDICADOR DE PRODUCTO 4.2.8.</t>
  </si>
  <si>
    <t>Se entiende por mercados las ferias o eventos de circulación en los que se conecten la oferta y la demanda de bienes y servicios de los agentes del sector cultural y creativo de Bogotá. Representa el apoyo para los agentes del sector cultural y creativo de Bogotá, para la participación en mercados.</t>
  </si>
  <si>
    <t>Mercados</t>
  </si>
  <si>
    <t>FICHA TÉCNICA INDICADOR DE PRODUCTO 4.2.9.</t>
  </si>
  <si>
    <t>Son los contenidos digitales culturales y creativos en circulación en la plataforma digital dispuesta por el sector cultura</t>
  </si>
  <si>
    <t>Contenidos digitales</t>
  </si>
  <si>
    <t>FICHA TÉCNICA INDICADOR DE PRODUCTO 4.2.11.</t>
  </si>
  <si>
    <t>Número de emprendimientos acompañados para la promoción y circulación de sus bienes y servicio</t>
  </si>
  <si>
    <t xml:space="preserve">Anualmente se debe hacer el cálculo de los beneficiarios de los emprendimientos acompañados para la promoción y circulación de sus bienes y servicios del sector cultural y creativo a partir de los informes técnicos. </t>
  </si>
  <si>
    <t>Este producto incluye la identificación y gestión de alianzas con organizaciones responsables de las plataformas de promocíón y circulación de bienes y servicios del sector cultural y creativo del mercado distrital, nacional e internacional, tanto de iniciativa pública como privada. Así mismo, el desarrollo de programas, proyectos y acciones estratégicas propias de la SCRD para la prmoción y circulación de los bienes y servicios del sector.
El alcance comprende actividades de diseño, curaduría, gestión, divulgación, apoyo logístico, financiación, entre otras.</t>
  </si>
  <si>
    <t>Emprendimientos acompañados</t>
  </si>
  <si>
    <t>El indicador es constante y tendrá un cálculo anual, en cuyo reporte se espera cumplir con el mínimo establecido en la meta, teniendo en cuenta los recursos LEP (Ley de Espectáculo Público 1493 de 2011), en la línea de producción y circulación, y proyectos de infraestructura cultural, administrados por la Secretaría Distrital de Cultura, Recreación y Deporte, frente a la cantidad de recursos entregados mediante los actos administrativos expedidos de la asignación correspondiente, conforme lo dispuesto en las diferentes convocatorias aperturadas por la Secretaría Distrital de Cultura, Recreación y Deporte através de la Dirección de Fomento, la Dirección de Arte, Cultura y Patrimonio (DACP), la Subdirección de Gestión Cultural y Artística (SGCA) y la Subdirección de Infraestructura y Patrimonio Cultural (SIPC). 
La medición será anual y las magnitudes se proyectaron conforme a un promedio estimado entre la vigencia 2025 y el 2038.</t>
  </si>
  <si>
    <t>FICHA TÉCNICA INDICADOR DE PRODUCTO 5.1.2.</t>
  </si>
  <si>
    <t>Cada dos años, a partir del 2020, se realizará la suma de investigaciones de Caracterización de Organizaciones  Culturales y Creativas, tomando como referente operativo y temático la investigación publicada en 2018.</t>
  </si>
  <si>
    <t>Investigaciones de Caracterización de Organizaciones Culturales y Creativas. IDARTES realiza un informe de caracterización adicional para 2024. La Secretaría de Cultura, Recreación y Deporte (SCRD), con el apoyo de las entidades adscritas del sector, desarrollará investigaciones de caracterización de Organizaciones Culturales y Creativas, con el propósito de mapear, caracterizar y analizar el ecosistema del sector, desde sus dimensiones diferenciales, poblacionales y territoriales. Adicionalmente, se fortalecerán los instrumentos de recolección de información en las localidades de Bogotá. Esto permitirá identificar las prácticas sociales y económicas de los agentes, así como comprender los procesos, transformaciones y tendencias que generan dentro de la ciudad.
Esta investigación se realizará con espacios de dos (2) años, con el objetivo de percibir variaciones significativas en el mediano plazo en aspectos como características de las empresas, espacios y equipamientos, perfil de los directivos, propiedad intelectual, y clientes, públicos y audiencias. El referente temático y operativo será la Caracterización de Industrias Culturales y Creativas realizada entre 2017 y 2018 por la Secretaría Distrital de Cultura, Recreación y Deporte y la Cámara de Comercio de Bogotá.</t>
  </si>
  <si>
    <t>FICHA TÉCNICA INDICADOR DE PRODUCTO 5.1.3.</t>
  </si>
  <si>
    <t>Anualmente se debe hacer el cálculo a partir de la suma de los informes de acompañamientos técnicos realizados.</t>
  </si>
  <si>
    <t>Propuestas de investigación a instituciones para el análisis del sector cultural y creativo. 
*Nota: Es necesario considerar los acompañamientos técnicos a entidades e instituciones para realizar investigaciones del sector cultural y creativo. La Secretaría de Cultura, Recreación y Deporte (SCRD) se articulará con otras entidades del sector público, la academia, universidades, observatorios, clusters y gremios, conformando redes de trabajo, diseño de investigaciones enfocadas en conocer las dinámicas de organizaciones y emprendimientos culturales y creativos de la ciudad, desde sus dimensiones diferenciales, poblacionales y territoriales, y procesos estratégicos de divulgación (local, regional e internacional).</t>
  </si>
  <si>
    <t>Acompañamientos</t>
  </si>
  <si>
    <t>La recolección de información debe estar dirigida a identificar y medir los factores culturales asociados a la economía cultural y creativa, a través de las diferentes investigaciones o estudios que se realicen desde la Subsecretaría de Cultura Ciudadana.</t>
  </si>
  <si>
    <t>Este producto fue diseñado con base en lo estípulado del Artículo 80 del Decreto 555 de 2021, o las normas que lo modifiquen o sustituyan.</t>
  </si>
  <si>
    <t>Semestralmente se contabilizarán las actividades desarrolladas por las Alcaldías Locales que hacen parte de los distritos creativos inducidos. Solo se tendrán en cuenta aquellas actividades que se desarrollen dentro de los mismos y que estén relacionadas con componentes como los de creación, producción y/o circulación que aporten al desarrollo sostenible del ecosistema local cultural y creativo.</t>
  </si>
  <si>
    <t>Documento</t>
  </si>
  <si>
    <r>
      <rPr>
        <b/>
        <sz val="12"/>
        <rFont val="Arial Narrow"/>
        <family val="2"/>
      </rPr>
      <t>Garantía de Derechos</t>
    </r>
    <r>
      <rPr>
        <sz val="12"/>
        <rFont val="Arial Narrow"/>
        <family val="2"/>
      </rPr>
      <t xml:space="preserve">
¿Cuáles derechos propende garantizar el resultado?</t>
    </r>
  </si>
  <si>
    <t>1.</t>
  </si>
  <si>
    <t>2.</t>
  </si>
  <si>
    <t>FICHA TÉCNICA INDICADOR DE RESULTADO 1.1.</t>
  </si>
  <si>
    <t>Anualmente se hará la sumatoria de los Distritos Creativos activados que:
a. Tengan procesos de creación y circulación de bienes y servicios culturales y creativos.
b. Cuenten con procesos de articulación con organizaciones público-privadas para gestionar sus propias iniciativas dentro del territorio. 
c. Cuenten con una ruta de visibilización y posicionamiento a nivel distrital.</t>
  </si>
  <si>
    <t>Distritos Creativos Activados. Este indicador proporciona información respecto al avance en activación de los Distritos Creativos reconocidos, que han sido identificados y priorizados por la SCRD. Los Distritos Creativos estarán en proceso de activación cuando: a. Tengan procesos de creación y circulación de bienes y servicios culturales y creativos. b. Cuenten con procesos de articulación con organizaciones público-privadas para gestionar sus propias iniciativas dentro del territorio. c. Cuenten con una ruta de visibilización y posicionamiento a nivel distrital.</t>
  </si>
  <si>
    <t>Se identificaron 15 Distritos Creativos en las siguientes localdiades: 
- La Candelaria y Santa fe: Candelaria - Santafé
- Chapinero: Chapinero, La 85, La Playa y Parque de la 93
- Fontibón: Fontibón
- Teusaquillo: Teusaquillo, Campín
- Usaquén: Usaquén
- Barrios Unidos: San Felipe, La Castellana
- Santa fe: Centro Internacional 
- Los Mártires: Bronx DC.
- Puente Aranda: Zibo, CTeI</t>
  </si>
  <si>
    <t>Secretaría Distrital de Cultura, Recreación y Deporte; Fundación Gilberto Alzate Avendaño y Secretaría Distrital de Gobierno</t>
  </si>
  <si>
    <t>FICHA TÉCNICA INDICADOR DE RESULTADO 1.2.</t>
  </si>
  <si>
    <r>
      <rPr>
        <b/>
        <sz val="12"/>
        <color theme="5"/>
        <rFont val="Arial Narrow"/>
        <family val="2"/>
      </rPr>
      <t>Garantía de Derechos</t>
    </r>
    <r>
      <rPr>
        <sz val="12"/>
        <color theme="5"/>
        <rFont val="Arial Narrow"/>
        <family val="2"/>
      </rPr>
      <t xml:space="preserve">
¿Cuáles derechos propende garantizar el resultado?</t>
    </r>
  </si>
  <si>
    <t xml:space="preserve">A través del Decreto 649 de 2025 "Por medio del cual se expide el Decreto Único del Sector Cultura, Recreación y Deporte" (Artículos del 378 al 383) se declaran, reconocen y delimitan los Distritos Creativos en Bogotá D.C. </t>
  </si>
  <si>
    <t>Porcentaje de empresas y organizaciones de las industrias culturales y creativas que hacen uso frecuente de espacios e infraestructura pública</t>
  </si>
  <si>
    <r>
      <t>Para calcular el indicador se utilizan las opciones de repuesta de 2 preguntas de la encuesta de Caractarización de Organizaciones Culturales y Creativas.</t>
    </r>
    <r>
      <rPr>
        <sz val="5"/>
        <rFont val="Arial Narrow"/>
        <family val="2"/>
      </rPr>
      <t xml:space="preserve">
</t>
    </r>
    <r>
      <rPr>
        <sz val="12"/>
        <rFont val="Arial Narrow"/>
        <family val="2"/>
      </rPr>
      <t xml:space="preserve">
Primero:
Pregunta: "En el desarrollo de sus actividades, ¿La empresa u organización ha usado espacios y equipamientos públicos, por ejemplo, salas de teatro, bibliotecas, auditorios, u otros espacios similares?". 
Opciones de respuesta: "Si", "No".
Selección: Sí.
Segunda (A las organizaciones que respondieron "Sí", en la pregunta anterior, se les consulta adicionalmente por la frecuencia):
Pregunta: "En el desarrollo de sus actividades, ¿Con qué frecuencia la empresa u organización hace uso de los espacios y equipamientos? 
Opciones de respuesta: "Siempre", "Muchas veces" , "Pocas veces". 
Selección: "Siempre" y "Muchas veces". 
En este sentido, el indicador se contruye con información de las empresas y organizaciónes que tienen acceso a espacios y equipamientos públicos y que hacen uso frecuente (siempre, muchas veces).</t>
    </r>
  </si>
  <si>
    <t>Porcentaje de empresas y organizaciones de las industrias culturales y creativas que hace uso frecuente de espacios e infraestructura pública. Este indicador proporciona información sobre el uso de espacios e infraestructura pública por parte de las empresas del sector cultural y creativo.</t>
  </si>
  <si>
    <t>FICHA TÉCNICA INDICADOR DE RESULTADO 1.3.</t>
  </si>
  <si>
    <t>El indice de cultura ciudadana de los Distritos Creativos  se reportará mediante un índice compuesto, con ponderación homogénea, que comprenderá las dimenciones de:
1. Respeto y valoración de lo público como bien común
2. Respeto a la diversidad y la interculturalidad
3. Convivencia y seguridad
4. Participación ciudadana
5. Respeto y cuidado del entonro ambiental y otras formas de vida</t>
  </si>
  <si>
    <t>Distritos Creativos con un índice de cultura ciudadana. Un entorno creativo sostenible, social y culturalmente, es aquel en el que la ciudadanía y los agentes culturales lideran, de manera corresponsable, aspectos como: respeto y valoracion de lo público como bien comun; respeto por la diversidad y la interculturalidad; altos indices de convivencia y seguridad; alta participación ciudadana; y respeto y cuidado del entorno ambiental y otras formas de vida. Se creará una valoración compuesta de estos aspectos es alta, se considera con ínidce favorable.</t>
  </si>
  <si>
    <t xml:space="preserve">Levantamiento de información en campo, mediante encuesta estructurada </t>
  </si>
  <si>
    <t>Caracterización de Organizaciones Culturales y Creativas</t>
  </si>
  <si>
    <t>FICHA TÉCNICA INDICADOR DE RESULTADO 2.1.</t>
  </si>
  <si>
    <t>La fuente de información es la Encuesta de Caracterización de Organizaciones Culturales y Creativas, a través de la pregunta:  "En comparación con empresas u organizaciones similares a la que usted representa, en cada uno de los siguientes aspectos señale si son una fortaleza o una debilidad", en donde se tienen en cuenta las empresas que contestaron "Fortaleza" para el ítem, "Formación y capacitación en gestión empresarial".</t>
  </si>
  <si>
    <t>Porcentaje de empresas y organizaciones de las industrias culturales y creativas que consideran como fortaleza su formación y capacitación en gestión empresarial. Este indicador proporciona información sobre la formación y capacitación en gestión empresarial de las empresas del sector cultural y creativo.</t>
  </si>
  <si>
    <t xml:space="preserve">La Encuesta de Caracterización de Organizaciones Culturales y Creativas, tiene en cuenta principalmente actividades del sector cultural y creativo y captura información de la vigencia anterior.               </t>
  </si>
  <si>
    <t>FICHA TÉCNICA INDICADOR DE RESULTADO 2.2.</t>
  </si>
  <si>
    <t>Sistema de Seguimiento, Medición y Evaluación (SSME) para iniciativas cluster</t>
  </si>
  <si>
    <t>Porcentaje de iniciativas de clúster de las industrias culturales y creativas con alta valoración en el desempeño del entorno. Este indicador proporciona información de la percepción de las iniciativas de clúster acerca del entorno de negocios en el que operan las empresas de las industrias culturales y creativas, el cual incluye educación y talento humano del sector.</t>
  </si>
  <si>
    <t>Cálculo realizado con los resultados del indicador F (Desempeño del entorno) de la dimensión 2 (Monitoreo al desempeño de las empresas y del entorno) del Sistema de Seguimiento, Medición y Evaluación (SSME) para iniciativas cluster, el cual evalúa la gestión y desarrollo de los clústers a nivel nacional. Se tiene en cuenta como iniciativas con alta valoración del desempeño del entorno a aquellas que tienen calificación igual o superior a "7 - 8".
Son consideradas iniciativas de clúster de las industrias culturales y creativas en Bogotá, las siguientes:
1. Comunicación gráfica
2. Prendas de vestir
3. Música
4. Cuero, calzado y marroquinería
5. Gastronomía
6. Software y TI
7. Joyería y bisutería
8. Industrias creativas y de contenidos
Sistema de Seguimiento, Medición y Evaluación (SSME): https://redclustercolombia.gov.co/initiatives_f/tracing-graphics</t>
  </si>
  <si>
    <t>FICHA TÉCNICA INDICADOR DE RESULTADO 3.1.</t>
  </si>
  <si>
    <t>La fuente de información es la Encuesta de Caracterización de organizaciones Culturales y Creativas, a través de la pregunta:  "En comparación con empresas u organizaciones similares a la que usted representa, en cada uno de los siguientes aspectos señale si son una fortaleza o una debilidad", en donde se tienen en cuenta las empresas que contestaron "Fortaleza" para el ítem, "Disposición de recursos financieros".</t>
  </si>
  <si>
    <t>Porcentaje de empresas y organizaciones de las industrias culturales y creativas que consideran como fortaleza su disposición de recursos financieros. Este indicador proporciona información sobre la disposición de recursos financieros de las empresas del sector cultural y creativo.</t>
  </si>
  <si>
    <t xml:space="preserve">La Encuesta de Caracterización de Organizaciones Culturales y Creativas, tiene en cuenta principalmente actividades del sector cultural y creativo y captura información de la vigencia anterior.  </t>
  </si>
  <si>
    <t>FICHA TÉCNICA INDICADOR DE RESULTADO 4.1.</t>
  </si>
  <si>
    <t>Cálculo realizado con el resultado de la dimensión 1 (Gestión de la Iniciativa Clúster) del Sistema de Seguimiento, Medición y Evaluación (SSME) para iniciativas cluster, el cual evalúa la gestión y desarrollo de los clústers a nivel nacional. Se tiene en cuenta como iniciativas con alta valoración en gestión a aquellas que tienen calificación igual o superior a "7 - 8".
Son consideradas iniciativas de clúster de las industrias culturales y creativas en Bogotá, las siguientes:
1. Comunicación gráfica
2. Prendas de vestir
3. Música
4. Cuero, calzado y marroquinería
5. Gastronomía
6. Software y TI
7. Joyería y bisutería
8. Industrias creativas y de contenidos</t>
  </si>
  <si>
    <t>Porcentaje de iniciativas de clúster de las industrias culturales y creativas con alta valoración en gestión. Este indicador proporciona información respecto al direccionamiento y fortalecimiento de los clústers de las industrias culturales y creativas. Contempla, aquellas estrategias que surgen del acompañamiento técnico que se le realice a las iniciativas de cluster de la ciudad, tanto en su capacidad de gestión, capacidad de ejecución y capacidad de posicionamiento.</t>
  </si>
  <si>
    <t>FICHA TÉCNICA INDICADOR DE RESULTADO 4.2.</t>
  </si>
  <si>
    <t>Variación promedio del valor agregado de las actividades económicas del sector cultural y creativo</t>
  </si>
  <si>
    <t>La Secretaría Distrital de Cultura, Recreación y Deporte, en convenio con el Departamento Administrativo Nacional de Estadística, realiza la Cuenta Satélite de Economía Cultural y Creativa de Bogotá (CSECCB), la cual tiene como propósito construir un sistema de información económica, continuo, confiable y comparable, focalizado en las artes y el patrimonio. Este sistema reporta anualmente información sobre valor agregado, remuneración, impuestos, oferta laboral. gasto e inversión en indicadores no monetarios. La ficha metodológica de la investigación puede ser consultada en el siguiente link: https://www.dane.gov.co/files/investigaciones/pib/sateli_cultura/Ficha_metodologica_CSC.pdf
Anualmente, el DANE realiza el cálculo del indicador una vez se disponga de los resultados de la Cuenta Satélite de Economía Cultural y Creativa de Bogotá (CSECCB), año vencido. Con la información obtenida de este ejercicio se puede realizar la fórmula de cáculo descrita.</t>
  </si>
  <si>
    <t>Variación promedio del valor agregado de las actividades económicas del sector cultural y creativo. Este indicador proporciona información respecto a la variación porcentual promedio de los últimos tres años (un año de rezago) del valor agregado de las actividades culturales y creativas en la ciudad.</t>
  </si>
  <si>
    <t>Cuenta Satélite de Economía Cultural y Creativa de Bogotá (CSECCB)</t>
  </si>
  <si>
    <t>FICHA TÉCNICA INDICADOR DE RESULTADO 4.3.</t>
  </si>
  <si>
    <t>Índice de condiciones de mercado para la economía cultural y creativa (ICMECC)</t>
  </si>
  <si>
    <t>El Índice de condiciones de mercado para la economía cultural y creativa se refiere a un indicador compuesto que refleja el cambio en la condiciones del mercado, de acuerdo con las siguientes variables, como proxy de las condiciones reales de la economía cultural y creativa: 
1. Número de estrategias de ampliación de mercado implementadas por el Sector Cultura: Refleja el resultado de las acciones ejecutadas por las entidades del Sector Cultura en materia de: (i) Programas o estrategias de estímulos; (ii) Ferias y festivales; (iii) Ruedas de negocios o mesas empresariales; las cuales reflejan la calidad de la oferta institucional respecto a la promoción y fortalecimiento del tamaño de mercado para las empresas del sector cultural y creativo. La información anterior será solicitada a través de formulario web.
2. Tamaño del sector cultural y creativo en Bogotá: Refleja el tamaño del sector cultural y creativo en Bogotá en términos de cantidad empresas, a partir de datos suministrados por la Cámara de Comercio de Bogotá (CCB) referente a el número de empresas nuevas o creadas, renovadas y canceladas con actividad principal coincidente con alguna de las 34 actividades de inclusión total, características del sector cultural y creativo en la ciudad de Bogotá. La información anterior será solicitada a través de una matriz.
3. Valor Agregado del sector Cultural y Creativo: Refleja el mayor valor creado por las organizaciones del sector cultural y creativo en Bogotá de las 34 actividades de inclusión total, características del sector cultural y creativo en la ciudad de Bogotá, en el proceso de producción por efecto de la combinación de factores (se obtiene como diferencia entre el valor de la producción bruta y los consumos intermedios empleados). La información anterior será obtenida a través de los resultados de la Cuenta Satélite de Cultura y Economía, Creativa de Bogotá (CSCECB). 
Las 3 variables mencionadas, serán ponderadas y medidas a través de la propuesta del Índice de condiciones de mercado para la economía cultural y creativa, y se podrá obtener un resultado inferior a 0,5 o superior o igual a 0,5. Lo anterior será interpretado así:
Resultados &lt;0,5: Deterioro de las condiciones de mercado de los agentes del sector
Resultados &gt;=0,5: Mejora de las condiciones de mercado para los agentes del sector</t>
  </si>
  <si>
    <t>Índice</t>
  </si>
  <si>
    <t>La información será presentada sobre la vigencia anterior debido a las características de las fuentes de información.</t>
  </si>
  <si>
    <t xml:space="preserve">Formulario web diseñado e implementado por la SCRD - Matriz con información de la Cámara de Comercio de Bogotá sobre las empresas creadas o nuevas, renovadas y canceladas en el sector cultural y creativo en Bogotá - Información de la Cuenta Satélite de Cultura y Economía Creativa de Bogotá (CSCECB) sobre el valor agregado del sector cultural y creativo de Bogotá.  </t>
  </si>
  <si>
    <t>FICHA TÉCNICA INDICADOR DE RESULTADO 5.1.</t>
  </si>
  <si>
    <r>
      <rPr>
        <b/>
        <sz val="12"/>
        <color rgb="FFFFC000"/>
        <rFont val="Arial Narrow"/>
        <family val="2"/>
      </rPr>
      <t>Garantía de Derechos</t>
    </r>
    <r>
      <rPr>
        <sz val="12"/>
        <color rgb="FFFFC000"/>
        <rFont val="Arial Narrow"/>
        <family val="2"/>
      </rPr>
      <t xml:space="preserve">
¿Cuáles derechos propende garantizar el resultado?</t>
    </r>
  </si>
  <si>
    <t>La fuente de información es la Encuesta de Caracterización de organizaciones Culturales y Creativas, a través de la pregunta:  "¿Considera que la producción y disponibilidad de información del sector cultural y creativo es suficiente y de calidad?"  en donde se tienen en cuenta las empresas y organizaciones que contestaron SI a esta pregunta. 
Los resultados de la Caracterización se compararan frente a la línea base en términos de puntos porcentuales (p.p).</t>
  </si>
  <si>
    <r>
      <t xml:space="preserve">Se llevará a cabo la siguiente metodología para definir el indicador: 
En primer lugar se definen las 3 variables a medir:
Número de estrategias de ampliación de mercado  realizadas para los agentes del sector.
Número de empresas del sector Cultural y Creativo en Bogotá.
Valor Agregado del sector Cultural y Creativo en Bogotá.
Con el fin de realizar operaciones entre las diferentes variables, se opta por definir escalas entre cero (0) y uno (1) para cada una de las variables.
</t>
    </r>
    <r>
      <rPr>
        <b/>
        <sz val="12"/>
        <rFont val="Arial Narrow"/>
        <family val="2"/>
      </rPr>
      <t>Número de estrategias de ampliación de mercado realizadas para los agentes del sector</t>
    </r>
    <r>
      <rPr>
        <sz val="12"/>
        <rFont val="Arial Narrow"/>
        <family val="2"/>
      </rPr>
      <t xml:space="preserve">: En el caso particular del número de estrategias de ampliación de mercado realizadas para los agentes del sector en 2021, se tomará como límite superior (escala número 1) la sumatoria de los programas y estrategias de estímulo, ferias y festivales y ruedas de negocio realizadas en 2021 (línea base). Una vez se obtiene el límite superior, se procede a distribuir según escala (0 y 1) este valor, de forma tal que permita definir los rangos para cada escala. Además, se define para esta variable un coeficiente de ponderación del 40%.
Es importante mencionar, que debido a que no existe información previa sobre el número de estrategias de ampliación de mercado, la SCRD procederá a levantar una línea base con información para el año 2021, a través de la aplicación de un formulario web a las entidades adscritas del Sector Cultura sobre (i) Programas o estrategias de estímulos; (ii) Ferias y festivales; (iii) Ruedas de negocios o mesas empresariales.
</t>
    </r>
    <r>
      <rPr>
        <b/>
        <sz val="12"/>
        <rFont val="Arial Narrow"/>
        <family val="2"/>
      </rPr>
      <t>Número de empresas del sector Cultural y Creativo en Bogotá</t>
    </r>
    <r>
      <rPr>
        <sz val="12"/>
        <rFont val="Arial Narrow"/>
        <family val="2"/>
      </rPr>
      <t xml:space="preserve">: se tomará como límite superior (escala número 1) el valor promedio de los años 2019, 2020 y 2021 y como límite inferior el valor promedio menos la desviación estándar). Una vez se obtiene el límite superior, se procede a distribuir según escala (0 y 1) este valor, de forma tal que permita definir los rangos para cada escala. Para este caso particular, los rangos tendrán en cuenta el valor promedio y la desviación estándar. Además, se define para esta variable un coeficiente de ponderación del 20%.
Es importante mencionar, que la información base para los años 2019, 2020 y 2021 sobre el tamaño de empresas en el sector, será solicitada a la Cámara de Comercio de Bogotá (CCB), la cual suministrará información referente a el número de empresas nuevas o creadas, renovadas y canceladas, con actividad principal coincidente con alguna de las 34 actividades de inclusión total, características del sector cultural y creativo en la ciudad de Bogotá. En este sentido, el tamaño de empresas en el sector estará definido por: Empresas nuevas o creadas + empresas renovadas - empresas canceladas.
</t>
    </r>
    <r>
      <rPr>
        <b/>
        <sz val="12"/>
        <rFont val="Arial Narrow"/>
        <family val="2"/>
      </rPr>
      <t>Valor Agregado del sector Cultural y Creativo en Bogotá</t>
    </r>
    <r>
      <rPr>
        <sz val="12"/>
        <rFont val="Arial Narrow"/>
        <family val="2"/>
      </rPr>
      <t>: se tomará como límite superior (escala número 1) el valor del mayor crecimiento alcanzado entre los periodos 2019, 2020 y 2021. Una vez se obtiene el límite superior, se procede a distribuir según escala (0 y 1) este valor, de forma tal que permita definir los rangos para cada escala. Además, se define para esta variable un coeficiente de ponderación del 40%.
Es importante mencionar, que la información base para los años 2019, 2020 y 2021 sobre el Valor Agregado del sector Cultural y Creativo de Bogotá a precios constantes de las 34 actividades de inclusión total, características del sector cultural y creativo en la ciudad de Bogotá, será suministrados por la Dirección de Economía, Estudios y Política de la SCRD a través de los resultados de la Cuenta Satélite de Cultura y Economía Creativa de Bogotá (CSCECB).
Una vez se establecen estos criterios y líneas base, cada año se deberá proceder a solicitar información actualizada para las 3 variables definidas, con el fin de comparar los nuevos resultados contra la línea base y así establecer sí hubo un deterioro o mejora de las condiciones de mercado de los agentes del sector.</t>
    </r>
  </si>
  <si>
    <t>Porcentaje de empresas y organizaciones de las industrias culturales y creativas que considera que la información del sector cultural y creativo es suficiente y de calidad. Este indicador proporciona información respecto a la percepción de las empresas del sector cultural y creativo frente a la disponibilidad y calidad de información sobre el mismo.</t>
  </si>
  <si>
    <t>FICHA TÉCNICA INDICADOR DE PRODUCTO 1.1.1.</t>
  </si>
  <si>
    <r>
      <rPr>
        <b/>
        <sz val="14"/>
        <color theme="7"/>
        <rFont val="Arial Narrow"/>
        <family val="2"/>
      </rPr>
      <t>Garantía de Derechos Humanos</t>
    </r>
    <r>
      <rPr>
        <sz val="11"/>
        <color theme="7"/>
        <rFont val="Arial Narrow"/>
        <family val="2"/>
      </rPr>
      <t xml:space="preserve">
</t>
    </r>
    <r>
      <rPr>
        <sz val="10"/>
        <color theme="7"/>
        <rFont val="Arial Narrow"/>
        <family val="2"/>
      </rPr>
      <t xml:space="preserve">Seleccione hasta cuatro derechos que garantiza la ejecución del producto
Si el resultado solo señala un grupo de derechos, seleccione en el segundo espacio igual que el primero </t>
    </r>
  </si>
  <si>
    <r>
      <rPr>
        <b/>
        <sz val="14"/>
        <color theme="7"/>
        <rFont val="Arial Narrow"/>
        <family val="2"/>
      </rPr>
      <t xml:space="preserve">Fortalecimiento de Capacidades </t>
    </r>
    <r>
      <rPr>
        <b/>
        <sz val="12"/>
        <color theme="7"/>
        <rFont val="Arial Narrow"/>
        <family val="2"/>
      </rPr>
      <t xml:space="preserve">
</t>
    </r>
    <r>
      <rPr>
        <sz val="10"/>
        <color theme="7"/>
        <rFont val="Arial Narrow"/>
        <family val="2"/>
      </rPr>
      <t xml:space="preserve">Seleccione al menos una de las siguientes 6 capacidades que se ven fortalecidas con la implementación del producto. </t>
    </r>
  </si>
  <si>
    <r>
      <rPr>
        <b/>
        <sz val="11"/>
        <color theme="7"/>
        <rFont val="Arial Narrow"/>
        <family val="2"/>
      </rPr>
      <t xml:space="preserve">Fortalecimiento de capacidades ciudadanas para al garantía de derechos 
</t>
    </r>
    <r>
      <rPr>
        <sz val="10"/>
        <color theme="7"/>
        <rFont val="Arial Narrow"/>
        <family val="2"/>
      </rPr>
      <t>¿El logro de este producto permitirá aumentar las capacidades de los titulares para exigir sus derechos?</t>
    </r>
  </si>
  <si>
    <r>
      <rPr>
        <b/>
        <sz val="11"/>
        <color theme="7"/>
        <rFont val="Arial Narrow"/>
        <family val="2"/>
      </rPr>
      <t>Fortalecimiento de capacidades comunitarias</t>
    </r>
    <r>
      <rPr>
        <sz val="11"/>
        <color theme="7"/>
        <rFont val="Arial Narrow"/>
        <family val="2"/>
      </rPr>
      <t>: Crea capacidades para la participación efectiva en la formulación, ejecución y control social de políticas públicas mediante el empoderamiento de la ciudadanía.</t>
    </r>
  </si>
  <si>
    <r>
      <rPr>
        <b/>
        <sz val="11"/>
        <color theme="7"/>
        <rFont val="Arial Narrow"/>
        <family val="2"/>
      </rPr>
      <t>Fortalecimiento de acciones que propicien los liderazgos sociales</t>
    </r>
    <r>
      <rPr>
        <sz val="11"/>
        <color theme="7"/>
        <rFont val="Arial Narrow"/>
        <family val="2"/>
      </rPr>
      <t xml:space="preserve">: Promueve la agencia comunitaria propiciando escenarios seguros de interlocución con los y las líderes sociales. </t>
    </r>
  </si>
  <si>
    <r>
      <t xml:space="preserve">Fortalecimiento de capacidades estatales para la garantía de derechos
</t>
    </r>
    <r>
      <rPr>
        <sz val="10"/>
        <color theme="7"/>
        <rFont val="Arial Narrow"/>
        <family val="2"/>
      </rPr>
      <t xml:space="preserve">¿La implementación del producto permite contribuir al aumento de las capacidades de los titulares para exigir sus derechos? </t>
    </r>
  </si>
  <si>
    <r>
      <t xml:space="preserve">Fortalecimiento de sistemas de información: </t>
    </r>
    <r>
      <rPr>
        <sz val="11"/>
        <color theme="7"/>
        <rFont val="Arial Narrow"/>
        <family val="2"/>
      </rPr>
      <t>Mejora la capacidad del Estado para monitorear el goce efectivo de derechos, identificar brechas y tomar decisiones basadas en evidencia.</t>
    </r>
  </si>
  <si>
    <r>
      <t xml:space="preserve">Fortalecimiento de la oferta de bienes y servicios: </t>
    </r>
    <r>
      <rPr>
        <sz val="11"/>
        <color theme="7"/>
        <rFont val="Arial Narrow"/>
        <family val="2"/>
      </rPr>
      <t>Garantiza el acceso equitativo a servicios esenciales como salud, educación, justicia, seguridad, vivienda y empleo.</t>
    </r>
  </si>
  <si>
    <r>
      <t>Generación de insumos para la toma de decisiones:</t>
    </r>
    <r>
      <rPr>
        <sz val="11"/>
        <color theme="7"/>
        <rFont val="Arial Narrow"/>
        <family val="2"/>
      </rPr>
      <t xml:space="preserve"> Incorpora enfoques diferenciales, territoriales y participativos en el análisis de políticas.</t>
    </r>
  </si>
  <si>
    <r>
      <t xml:space="preserve">Rendición de cuentas y participación ciudadana: </t>
    </r>
    <r>
      <rPr>
        <sz val="11"/>
        <color theme="7"/>
        <rFont val="Arial Narrow"/>
        <family val="2"/>
      </rPr>
      <t>Establecer espacios permanentes de diálogo, veedurías y mecanismos de denuncia fortalece la transparencia estatal.</t>
    </r>
  </si>
  <si>
    <t xml:space="preserve">Agenda para la activación de los Distritos Creativos </t>
  </si>
  <si>
    <t>Anualmente el cálculo de los distritos creativos activados se da através de la revisión de la agenda planteada para tal fin, que se realiza según las acciones descritas en los documentos técnicos que especifican la gestión para estos territorios.</t>
  </si>
  <si>
    <t xml:space="preserve">Agenda para la activación de los Distritos Creativos: articular, gestionar y acompañar a las organizaciones, emprendimientos, empresas y agentes culturales en general localizados en estos territorios para el posicionamiento y visibililzación de los Distritos Creativos, así como para la activación y consolidación de agendas culturales anuales, la promoción de circuitos artísticos, creativos y culturales, para incentivar su integración en escenarios de participación y articulación intersectorial promovidos por la RED para la toma de decisiones que impacten en estos territorios.
Compréndase agenda como: el escenario en el que se consolidan todos los procesos asociados con la oferta de bienes y servicios creativos y culturales considerando todos eslabones de la cadena de valor y otras acciones complementarias para generar un pleno servicio cultural y creativo en el territorio. </t>
  </si>
  <si>
    <t xml:space="preserve">Distritos Creativos actvados </t>
  </si>
  <si>
    <t>FICHA TÉCNICA INDICADOR DE PRODUCTO 1.2.1</t>
  </si>
  <si>
    <t>Anualmente se deben reportar en informe técnico los avances programados para el desarrollo de la estrategia.</t>
  </si>
  <si>
    <t>Estrategia de identificación y fortalecimiento de espacios culturales, en el marco del Plan Estratégico Cultural de Infraestructura Cultural.
La estrategia tiene como alcance definir acciones concretas para mejorar las condiciones de la construcción, adecuación y actualización tecnológica de la infraestructura cultural. Las acciones definitivas deberán permitir:
1. Reforzar los equipamientos culturales con condiciones técnicas, tecnológicas y de seguridad adecuadas a las necesidades de los usuarios, agentes y disciplinas.
2. Construir equipamientos multifuncionales y versátiles.
3. Formar y capacitar a los dueños, encargados o gestores de los equipamientos culturales de la ciudad en estándares, regulaciones y manejo de nuevas tecnologías.
4. Dotar las infraestructuras y actualizar los recursos técnicos, operativos y logísticos.
5. Facilitar las condiciones para el cumplimiento de las normas y estándares por parte de los gestores de la infraestructura.
Para el desarrollo de la estrategia se contemplan los siguientes hitos:
Hito 1: Proveer información para la construcción del componente de economía cultural y creativa en el Plan Estratégico Cultural de Infraestructura Cultural = 15%
Hito 2: Acompañamiento a la construcción del componente de economía cultural y creativa en el plan de acción del Plan Estratégico Cultural de Infraestructura Cultural = 35%
Hito 3: Acompañamiento en las acciones de articulación sectorial para la implementación del componente de economía cultural y creativa en el Plan Estratégico Cultural de Infraestructura Cultural = 50%
Hito 4: Consolidación y análisis de los productos y resultados generados en la ejecución del componente de economía cultural y creativa en el Plan Estratégico Cultural de Infraestructura Cultural = 75%
Hito 5: Monitoreo y definición de las acciones definitivas del componente de economía cultural y creativa en el Plan Estratégico Cultural de Infraestructura Cultural = 100%.</t>
  </si>
  <si>
    <t>FICHA TÉCNICA INDICADOR DE PRODUCTO 1.2.2.</t>
  </si>
  <si>
    <t>Anualmente se deben reportar en informe técnico los avances programados para el desarrollo de la estrategia</t>
  </si>
  <si>
    <t>Estrategia de identificación y fortalecimiento de actividades y espacios culturales, en el marco del Plan Estratégico Cultural de Patrimonio Cultural.
La estrategia tiene como alcance definir acciones concretas para evidenciar y fortalecer los bienes y servicios asociados a la cadena de valor del patrimonio cultural. Las acciones definitivas deberán permitir:
1. Caracterizar la cadena de valor del patrimonio cultural y mantener actualizada la información asociada con los aportes de sus bienes y servicios al desarrollo económico de la ciudad.
2. Implementar acciones que promuevan el retorno económico de ingresos generados por el turismo para la protección y salvaguardia del patrimonio cultural.
3. Desarrollar alianzas público privadas para la protección y salvaguardia del patrimonio cultural.
4. Aprovechar económicamente el espacio público en sectores de interés cultural con actividades relacionadas.
5. Integrar inmuebles, manifestaciones y procesos relacionados con el patrimonio cultural en los Distritos Creativos.
Para el desarrollo de la estrategia se contemplan los siguientes hitos:
Hito 1: Proveer información para la construcción del componente de economía cultural y creativa en el Plan Estratégico Cultural de Patrimonio Cultural = 15%
Hito 2: Acompañamiento a la construcción del componente de economía cultural y creativa en el plan de acción del Plan Estratégico Cultural de Patrimonio Cultural = 35%
Hito 3: Acompañamiento en las acciones de articulación sectorial para la implementación del componente de economía cultural y creativa en el Plan Estratégico Cultural de Patrimonio Cultural = 50%
Hito 4: Consolidación y análisis de los productos y resultados generados en la ejecución del componente de economía cultural y creativa en el Plan Estratégico Cultural de Patrimonio Cultural = 75%
Hito 5: Monitoreo y definición de las acciones definitivas del componente de economía cultural y creativa en el Plan Estratégico Cultural de Patrimonio Cultural = 100%.</t>
  </si>
  <si>
    <t>FICHA TÉCNICA INDICADOR DE PRODUCTO 1.2.3.</t>
  </si>
  <si>
    <t xml:space="preserve">Estrategia de identificación y fortalecimiento de actividades y espacios, en el marco del Plan Estratégico Cultural de Arte en Espacio Público.
La estrategia tiene como alcance definir acciones concretas para generar oportunidades para el desarrollo de la economía cultural a través de la ejecución de actividades artísticas en el espacio público. Las acciones definitivas deberán permitir:
1. Facilitar las condiciones para el aprovechamiento económico del espacio público con actividades artísticas.
2. Caracterizar las dinámicas económicas que giran en torno a las actividades artísticas en el espacio público.
3. Generar herramientas y capacidades y promover ejercicios de asociatividad en los agentes del sector que desarrollan actividades artísticas en el espacio público.
4. Integrar la oferta de artistas en espacio público a la implementación de los Distritos Creativos.
Para el desarrollo de la estrategia se contemplan los siguientes hitos:
Hito 1: Proveer información para la construcción del componente de economía cultural y creativa en el Plan Estratégico Cultural de Arte en Espacio Público = 15%
Hito 2: Acompañamiento a la construcción del componente de economía cultural y creativa en el plan de acción del Plan Estratégico Cultural de Arte en Espacio Público = 35%
Hito 3: Acompañamiento en las acciones de articulación sectorial para la implementación del componente de economía cultural y creativa en el Plan Estratégico Cultural de Arte en Espacio Público = 50%
Hito 4: Consolidación y análisis de los productos y resultados generados en la ejecución del componente de economía cultural y creativa en el Plan Estratégico Cultural de Arte en Espacio Público = 75%
Hito 5: Monitoreo y definición de las acciones definitivas del componente de economía cultural y creativa en el Plan Estratégico Cultural de Arte en Espacio Público = 100%.
</t>
  </si>
  <si>
    <t>FICHA TÉCNICA INDICADOR DE PRODUCTO 1.2.4.</t>
  </si>
  <si>
    <t>Tasa de estrategias sobre actualización de trámites, requisitos y buenas prácticas con relación al Sistema Único de Gestión para el Registro, Evaluación y Autorización de Actividades de Aglomeración de Público (SUGA) implementadas</t>
  </si>
  <si>
    <t>La medición se realiza a partir de los respectivos planes de trabajo definidos para el diseño e implementación de cada una de las estrategias. De este modo, la medición se realiza al obtener el cociente que resulta entre número de actividades de cada plan de trabajo ejecutadas, sobre las programadas.</t>
  </si>
  <si>
    <t xml:space="preserve">A través del diseño e implementación de estas estrategias se espera dar a conocer con la ciudadanía los cambios con relación a trámites, así como los requisitos y buenas prácticas con relación al Sistema Único de Gestión para el Registro, Evaluación y Autorización de Actividades de Aglomeración de Público (SUGA), que facilite en el Distrito el conocimiento de estos temas para el desarrollo de eventos públicos, y así se contribuya a un mayor y mejor uso de espacios fìsicos y virtuales para el desarrollo de actividades culturales y creativas.
</t>
  </si>
  <si>
    <t>Cada administración definirá el tipo de estrategia a diseñar e implementar para dar cumplimiento al indicador. De este modo, por ejemplo, la estrategia relacionada con la administración 2020-2024 se relaciona con el diseño y socialización de una guía   sobre actualización de trámites, requisitos y buenas prácticas con relación al Sistema Único de Gestión para el Registro, Evaluación y Autorización de Actividades de Aglomeración de Público (SUGA).</t>
  </si>
  <si>
    <t>FICHA TÉCNICA INDICADOR DE PRODUCTO 1.3.1.</t>
  </si>
  <si>
    <t>Programas de cultura ciudadana para la sostenibilidad cultural y social de los Distritos Creativos ejecutados</t>
  </si>
  <si>
    <t xml:space="preserve">Programa de cultura ciudadana para la sostenibilidad cultural y social de los Distritos Creativos, uno por cada distrito.
Anualmente se deben implementar acciones que respondan a un programa de cultura ciudadana para la sostenibilidad cultural y social de los Distritos Creativos. En cada año, la acciones que se formulen como parte del programa estarán enfocadas en una de las siguientes temáticas:
- Convivencia
- Cuidado del medio ambiente
- Movilidad sostenible
- Percepción, apropiación y cuidado del espacio público
En todas las vigencias la Subsecretaría de Cultura Ciudadana de la Secretaría Distrital de Cultura, Recreación y Deporte apoyará la ejecución de las acciones de distinto formato (conciertos, performance, material pop, charlas, etc.) que han de implementarse en cada uno de los Distrtos Creativos. 
</t>
  </si>
  <si>
    <t xml:space="preserve">Programas </t>
  </si>
  <si>
    <t>El indicador es de tipo suma, cada año se promoverán por lo menos 2 recorridos guiados, con excepción del 2024 donde se realizará 1 recorrido. La información sobre las temáticas, los territorios y los asistentes a los recorridos se realiza a través de: i) Propuesta de recorrido, ii) Convocatoria, iii) Inscripción de participantes, iv) Registro de asistentes (listado de asistencia) y registro fotográfico.</t>
  </si>
  <si>
    <t>FICHA TÉCNICA INDICADOR DE PRODUCTO 3.1.5.</t>
  </si>
  <si>
    <t>Número de acciones estratégicas desarrolladas para el financiamiento de iniciativas del sector cultural y creativo</t>
  </si>
  <si>
    <t>Anualmente se debe hacer el cálculo de las acciones a partir de los informes técnicos que se presenten.</t>
  </si>
  <si>
    <t>Acciones estratégicas desarrolldas para el financiamiento de iniciativas del sector cultural y creativo. 
Parte de la identificación de necesidades y oportunidades de financiación de los modelos de negocio que constituyen el sector y del análisis de las variables económicas del mercado.Por lo tanto, incluye la formulación, ejecución, divulgación, seguimiento y evaluación de los programas, proyectos y/o acciones estratégicas de financiación dirigidos a emprendimientos y empresas del sector cultural y creativo, en alianza con organizaciones especializadas.</t>
  </si>
  <si>
    <t>FICHA TÉCNICA INDICADOR DE PRODUCTO 2.2.1.</t>
  </si>
  <si>
    <t>Programas técnicos definidos de manera conjunta con el SENA enfocados en el sector de Economía Naranja para iniciar la oferta de la SEDE Bronx D.C.</t>
  </si>
  <si>
    <t>Se debe reportar mediante documento técnico el conjunto de programas formulados de manera conjunta con el SENA para ser ofertados en la sede Bronx D.C.</t>
  </si>
  <si>
    <t>Programas técnicos definidos conjuntamente con el SENA enfocados en el sector de Economía Naranja para iniciar la oferta de la SEDE Bronx D.C.</t>
  </si>
  <si>
    <t>Programas formulados por la Secretaría de Educacción Distrital con participación de diferentes entidades donde se han utillizado los estudios de brechas del Distrito y de la Cámara de Comercio de Bogotá.</t>
  </si>
  <si>
    <t>Programas</t>
  </si>
  <si>
    <t>FICHA TÉCNICA INDICADOR DE PRODUCTO 2.2.2.</t>
  </si>
  <si>
    <t>Anualmente se deben reportar los avances programados para el desarrollo de la estrategia</t>
  </si>
  <si>
    <t>Estrategia para desarrollar programas de desarrollo de competencias profesionales, habilidades y destrezas en los campos de las disciplinas artísticas y patrimoniales, en el marco del Plan Estratégico Cultural de Formación Artística y Cultural.
La estrategia tiene como alcance definir acciones concretas para fortalecer las cualificaciones, capacidades y competencias de los agentes del sector y de las organizaciones que desarrollan iniciativas de formación artística y cultural. Las acciones definitivas deberán permitir:
1. Fortalecer las alternativas de validación académica de los artistas empíricos, de profesionalización de jóvenes talentos y los procesos de formación a formadores.
2. Participar como sector en la implementación de acciones de articulación entre los ciclos técnico, tecnológico y superior.
3. Generar espacios de diálogo y concertación entre SCRD y las entidades competentes, a fin de gestionar y definir normas de Competencia Laboral (NCL) y ocupaciones aplicables a la ETDH en las artes y, específicamente, a los programas Técnicos Laborales que dependen para su creación y aprobación de las normas aprobadas y actualizadas por el SENA.
4. Fortalecer procesos de formalización y asociatividad de agentes del sector dedicados a la formación artística y cultural.
Para el desarrollo de la estrategia se contemplan los siguientes hitos:
Hito 1: Proveer información para la construcción del componente de economía cultural y creativa en el Plan Estratégico Cultural de Formación Artística y Cultural = 15%
Hito 2: Acompañamiento a la construcción del componente de economía cultural y creativa en el plan de acción del Plan Estratégico Cultural de Formación Artística y Cultural = 35%
Hito 3: Acompañamiento en las acciones de articulación sectorial para la implementación del componente de economía cultural y creativa en el Plan Estratégico Cultural de Formación Artística y Cultural = 50%
Hito 4: Consolidación y análisis de los productos y resultados generados en la ejecución del componente de economía cultural y creativa en el Plan Estratégico Cultural de Formación Artística y Cultural = 75%
Hito 5: Monitoreo y definición de las acciones definitivas del componente de economía cultural y creativa en el Plan Estratégico Cultural de Formación Artística y Cultural = 100%.</t>
  </si>
  <si>
    <t>FICHA TÉCNICA INDICADOR DE PRODUCTO 3.1.2.</t>
  </si>
  <si>
    <t>Acompañamiento técnico a entidades e instituciones en el financiamiento a emprendimientos y empresas del sector cultural y creativo.  Incluye acompañamiento técnico en el financiamiento a emprendimientos y empresas a través de las líneas y servicios ofertados por el sector privado para promover la Economía Naranja, y acompañamiento técnico a entidades en la ejecución de programas para la preparación al acceso a fuentes de financiación a emprendedores. El alcance comprende actividades como la el diseño de estrategias de acceso a crédito, delimitación de actividades económicas, divulgación y la búsqueda de recursos.
Se divulgará la existencia de estos instrumentos financieros, entre los empresarios y emprendedores culturales y creativos de la ciudad, incluyendo a aquellos pertenecientes a grupos poblaciones, étnicos y al sector mujer.</t>
  </si>
  <si>
    <t>FICHA TÉCNICA INDICADOR DE PRODUCTO 4.2.10.</t>
  </si>
  <si>
    <t>Reportar cada vigencia correspondiente, el informe como resultado del estudio de seguimiento a la implementación de la Ley 1493 de 2011 (Ley de Espectáculo Público) en el Distrito</t>
  </si>
  <si>
    <t>A través de estudios se busca realizar un análisis de los resultados sociales y económicos de la realización de eventos de artes escénicas de gran formato en Bogotá y la ejecución de los recursos de la contribución parafiscal cultural creada por la Ley 1493 de 2011, en el periodo 2012- 2022, con el fin que pueda ser tomado en cuenta como un insumo estratégico para la toma de decisiones en la implementación de dicha ley.</t>
  </si>
  <si>
    <t>Este tipo de informes corresponden a estudios y tienen como alcance realizar un seguimiento cualitativo y cuantitativo de forma periódica a la implementación de la Ley 1493 de 2011 (Ley de Espectáculo Público) en el Distrito. De este modo, se espera que en el marco del primer estudio que se realice, se tome en cuenta en el respectivo análisis, el periodo de implementaxción de la Ley 1493 de 2011 (Ley de Espectáculo Público) en el Distrito</t>
  </si>
  <si>
    <t>FICHA TÉCNICA INDICADOR DE PRODUCTO 4.3.1.</t>
  </si>
  <si>
    <t>En los años programados se debe reportar mediante informe técnico el desarrollo de las acciones implementadas, especificando las acciones y temáticas ejecutadas.</t>
  </si>
  <si>
    <t>Programa para la transformación de factores culturales asociados a la economía cultural y creativa: A partir de la información Encuesta Bienal de Culturas se diseñarán acciones en cuanto a las dimensiones de "Conocimientos", "Actitudes", "Emociones" y "Prácticas" para la transformación de factores culturales asociados a la economía cultural y creativa.
En todas las vigencias la Dirección de Cultura Ciudadana de la Secretaría Distrital de Cultura, Recreación y Deporte apoyará la formulación de acciones de distinto formato (conciertos, performance, material pop, charlas, etc.) que han de implementarse.</t>
  </si>
  <si>
    <t>FICHA TÉCNICA INDICADOR DE PRODUCTO 4.3.2.</t>
  </si>
  <si>
    <t xml:space="preserve">Entidad líder: </t>
  </si>
  <si>
    <t>Actividades para la activación</t>
  </si>
  <si>
    <t xml:space="preserve">A través del Decreto 649 de 2025 "Por medio del cual se expide el Decreto Único del Sector Cultura, Recreación y Deporte" (Artículos del 378 al 383) se declaran, reconocen y delimitan los Distritos Creativos en Bogotá D.C., Bogotá cuenta con cinco Distritos Creativos inducidos de los cuales hacen parte las siguientes localidades: 
Fontibón - localidad Fontibón 
Ciencia, Tecnología e Innovación - Localidades de Puente Aranda y Teusaquillo 
Zona Industrial de Bogotá (ZIBO)  - Localidad de Puente Aranda
El Campín - Localidad Teusaquillo 
La Castellana - localidad de Barrios Unidos. 
El Bronx D.C es liderado por la Fundación GIlberto Alzate Avendaño (FUGA) desde 2019 y tiene un producto específico en el plan de acción de esta política, por lo que las acciones allí realizadas no hacen parte de este indicador.  </t>
  </si>
  <si>
    <t>El desarrollo del producto se basa en la identificación de necesidades para el crecimiento de los modelos de negocio y la cualificación integral de sus equipos, para que sean sostenibles en el mercado. Por lo tanto, incluye la formulación, convocatoria, ejecución, seguimiento y evaluación de programas, proyectos y acciones estratégicas de fortalecimiento, desde la perspectiva de la economía cultural y creativa, dirigidos a personas naturales, colectivos, emprendimientos y empresas del sector cultural y creativo. Estas acciones se llevan a cabo en colaboración con expertos del sector e instituciones especializadas, teniendo en cuenta las dinamicas actuales, el enfoque basado en derechos humanos y perspectiva de género.</t>
  </si>
  <si>
    <t>Este es un bien digital de acceso abierto al público, conformado por un conjunto de publicaciones oficiales de la CSECCB que se almacenan y difunden en formato digital. Incluye: i) documento técnico de análisis en PDF/Word, ii) base estadística en Excel con resultados económicos (ingresos, consumo intermedio y valor agregado), y iii) base en Excel con cifras de empleo. Estos productos se ponen a disposición del público a través de los portales institucionales de la SCRD y el DANE, garantizando su libre consulta, descarga y utilización. Adicionalmente, se publican en versiones comparables a lo largo del tiempo, lo que permite el seguimiento y análisis de series históricas del sector cultural y creativo.
Realización del informe estadístico de la Cuenta Satélite de Economía Culural, Creativa y de Saberes de Bogotá . Este sistema de información consolida las principales variables macroeconómicas (valor agregado, ingreso, impuestos, excedente bruto de capital, gasto e inversión y empleo) con el propósito de analizar el comportamiento de las actividades y productos asociados a la cultura y la creatividad en la ciudad. Este ejercicio se convierte en una de las herramientas de medición de la Política Pública Distrital de Economía Cultural y Creativa, así como en un instrumento para identificar la necesidad de producir otras investigaciones que complementen o cubran los vacíos de información existentes.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</si>
</sst>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 #,##0;\-&quot;$&quot;\ #,##0"/>
    <numFmt numFmtId="43" formatCode="_-* #,##0.00_-;\-* #,##0.00_-;_-* &quot;-&quot;??_-;_-@_-"/>
    <numFmt numFmtId="164" formatCode="_ * #,##0.00_ ;_ * \-#,##0.00_ ;_ * &quot;-&quot;??_ ;_ @_ "/>
    <numFmt numFmtId="165" formatCode="#.##000"/>
    <numFmt numFmtId="166" formatCode="\$#,#00"/>
    <numFmt numFmtId="167" formatCode="#,#00"/>
    <numFmt numFmtId="168" formatCode="#.##0,"/>
    <numFmt numFmtId="169" formatCode="\$#,"/>
    <numFmt numFmtId="170" formatCode="\$#,##0.00\ ;\(\$#,##0.00\)"/>
    <numFmt numFmtId="171" formatCode="#,##0.000;\-#,##0.000"/>
    <numFmt numFmtId="172" formatCode="_ [$€-2]\ * #,##0.00_ ;_ [$€-2]\ * \-#,##0.00_ ;_ [$€-2]\ * &quot;-&quot;??_ "/>
    <numFmt numFmtId="173" formatCode="_(* #,##0_);_(* \(#,##0\);_(* &quot;-&quot;??_);_(@_)"/>
    <numFmt numFmtId="174" formatCode="_-* #,##0_-;\-* #,##0_-;_-* &quot;-&quot;??_-;_-@_-"/>
    <numFmt numFmtId="175" formatCode="0.0%"/>
    <numFmt numFmtId="176" formatCode="_-* #,##0.00\ _€_-;\-* #,##0.00\ _€_-;_-* &quot;-&quot;??\ _€_-;_-@_-"/>
    <numFmt numFmtId="177" formatCode="d/m/yyyy"/>
  </numFmts>
  <fonts count="75">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sz val="10"/>
      <name val="Arial"/>
      <family val="2"/>
    </font>
    <font>
      <sz val="8"/>
      <name val="Arial"/>
      <family val="2"/>
    </font>
    <font>
      <b/>
      <sz val="1"/>
      <color indexed="8"/>
      <name val="Courier"/>
      <family val="3"/>
    </font>
    <font>
      <sz val="1"/>
      <color indexed="8"/>
      <name val="Courier"/>
      <family val="3"/>
    </font>
    <font>
      <sz val="12"/>
      <name val="Arial MT"/>
    </font>
    <font>
      <sz val="12"/>
      <color indexed="24"/>
      <name val="Modern"/>
      <family val="3"/>
      <charset val="255"/>
    </font>
    <font>
      <b/>
      <sz val="18"/>
      <color indexed="24"/>
      <name val="Modern"/>
      <family val="3"/>
      <charset val="255"/>
    </font>
    <font>
      <b/>
      <sz val="12"/>
      <color indexed="24"/>
      <name val="Modern"/>
      <family val="3"/>
      <charset val="255"/>
    </font>
    <font>
      <sz val="12"/>
      <name val="Arial Narrow"/>
      <family val="2"/>
    </font>
    <font>
      <b/>
      <sz val="11"/>
      <name val="Arial Narrow"/>
      <family val="2"/>
    </font>
    <font>
      <b/>
      <sz val="12"/>
      <color theme="0"/>
      <name val="Arial Narrow"/>
      <family val="2"/>
    </font>
    <font>
      <sz val="11"/>
      <name val="Arial Narrow"/>
      <family val="2"/>
    </font>
    <font>
      <b/>
      <sz val="12"/>
      <name val="Arial Narrow"/>
      <family val="2"/>
    </font>
    <font>
      <u/>
      <sz val="10"/>
      <color indexed="12"/>
      <name val="Arial"/>
      <family val="2"/>
    </font>
    <font>
      <sz val="11"/>
      <color theme="1"/>
      <name val="Arial Narrow"/>
      <family val="2"/>
    </font>
    <font>
      <sz val="12"/>
      <color theme="1"/>
      <name val="Arial Narrow"/>
      <family val="2"/>
    </font>
    <font>
      <b/>
      <sz val="12"/>
      <color theme="1"/>
      <name val="Arial Narrow"/>
      <family val="2"/>
    </font>
    <font>
      <b/>
      <i/>
      <sz val="12"/>
      <name val="Arial Narrow"/>
      <family val="2"/>
    </font>
    <font>
      <u/>
      <sz val="12"/>
      <name val="Arial Narrow"/>
      <family val="2"/>
    </font>
    <font>
      <i/>
      <sz val="12"/>
      <color theme="1"/>
      <name val="Arial Narrow"/>
      <family val="2"/>
    </font>
    <font>
      <i/>
      <sz val="12"/>
      <name val="Arial Narrow"/>
      <family val="2"/>
    </font>
    <font>
      <b/>
      <sz val="11"/>
      <color theme="1"/>
      <name val="Arial Narrow"/>
      <family val="2"/>
    </font>
    <font>
      <sz val="11"/>
      <name val="Calibri"/>
      <family val="2"/>
      <scheme val="minor"/>
    </font>
    <font>
      <sz val="10"/>
      <name val="Arial Narrow"/>
      <family val="2"/>
    </font>
    <font>
      <sz val="9"/>
      <color indexed="81"/>
      <name val="Tahoma"/>
      <family val="2"/>
    </font>
    <font>
      <b/>
      <sz val="9"/>
      <color indexed="81"/>
      <name val="Tahoma"/>
      <family val="2"/>
    </font>
    <font>
      <u/>
      <sz val="11"/>
      <name val="Arial"/>
      <family val="2"/>
    </font>
    <font>
      <sz val="8"/>
      <name val="Calibri"/>
      <family val="2"/>
      <scheme val="minor"/>
    </font>
    <font>
      <b/>
      <sz val="11"/>
      <color theme="1"/>
      <name val="Aptos"/>
      <family val="2"/>
    </font>
    <font>
      <sz val="11"/>
      <color theme="1"/>
      <name val="Aptos"/>
      <family val="2"/>
    </font>
    <font>
      <sz val="8"/>
      <color theme="1"/>
      <name val="Aptos"/>
      <family val="2"/>
    </font>
    <font>
      <sz val="10"/>
      <color theme="1"/>
      <name val="Aptos"/>
      <family val="2"/>
    </font>
    <font>
      <sz val="10"/>
      <color theme="1"/>
      <name val="Arial Nova"/>
      <family val="2"/>
    </font>
    <font>
      <sz val="10"/>
      <color rgb="FF000000"/>
      <name val="Arial"/>
      <family val="2"/>
    </font>
    <font>
      <sz val="11"/>
      <color theme="1"/>
      <name val="Calibri"/>
      <family val="2"/>
    </font>
    <font>
      <sz val="11"/>
      <color rgb="FF000000"/>
      <name val="Calibri"/>
      <family val="2"/>
      <scheme val="minor"/>
    </font>
    <font>
      <b/>
      <sz val="14"/>
      <color theme="1"/>
      <name val="Arial Narrow"/>
      <family val="2"/>
    </font>
    <font>
      <sz val="10"/>
      <color theme="1"/>
      <name val="Arial Narrow"/>
      <family val="2"/>
    </font>
    <font>
      <b/>
      <i/>
      <sz val="12"/>
      <color rgb="FF7030A0"/>
      <name val="Arial Narrow"/>
      <family val="2"/>
    </font>
    <font>
      <sz val="12"/>
      <color rgb="FF7030A0"/>
      <name val="Arial Narrow"/>
      <family val="2"/>
    </font>
    <font>
      <sz val="12"/>
      <color rgb="FFC00000"/>
      <name val="Arial Narrow"/>
      <family val="2"/>
    </font>
    <font>
      <sz val="12"/>
      <color rgb="FFFF0000"/>
      <name val="Arial Narrow"/>
      <family val="2"/>
    </font>
    <font>
      <b/>
      <i/>
      <sz val="12"/>
      <color rgb="FFFF0000"/>
      <name val="Arial Narrow"/>
      <family val="2"/>
    </font>
    <font>
      <sz val="12"/>
      <color theme="4"/>
      <name val="Arial Narrow"/>
      <family val="2"/>
    </font>
    <font>
      <sz val="11"/>
      <color theme="4"/>
      <name val="Arial Narrow"/>
      <family val="2"/>
    </font>
    <font>
      <b/>
      <sz val="14"/>
      <color theme="4"/>
      <name val="Arial Narrow"/>
      <family val="2"/>
    </font>
    <font>
      <sz val="10"/>
      <color theme="4"/>
      <name val="Arial Narrow"/>
      <family val="2"/>
    </font>
    <font>
      <b/>
      <sz val="11"/>
      <color theme="4"/>
      <name val="Arial Narrow"/>
      <family val="2"/>
    </font>
    <font>
      <b/>
      <sz val="12"/>
      <color theme="4"/>
      <name val="Arial Narrow"/>
      <family val="2"/>
    </font>
    <font>
      <sz val="12"/>
      <color theme="7"/>
      <name val="Arial Narrow"/>
      <family val="2"/>
    </font>
    <font>
      <b/>
      <sz val="14"/>
      <name val="Arial Narrow"/>
      <family val="2"/>
    </font>
    <font>
      <sz val="12"/>
      <color theme="5"/>
      <name val="Arial Narrow"/>
      <family val="2"/>
    </font>
    <font>
      <sz val="11"/>
      <color theme="5"/>
      <name val="Arial Narrow"/>
      <family val="2"/>
    </font>
    <font>
      <b/>
      <sz val="14"/>
      <color theme="5"/>
      <name val="Arial Narrow"/>
      <family val="2"/>
    </font>
    <font>
      <sz val="10"/>
      <color theme="5"/>
      <name val="Arial Narrow"/>
      <family val="2"/>
    </font>
    <font>
      <b/>
      <sz val="11"/>
      <color theme="5"/>
      <name val="Arial Narrow"/>
      <family val="2"/>
    </font>
    <font>
      <b/>
      <sz val="12"/>
      <color theme="5"/>
      <name val="Arial Narrow"/>
      <family val="2"/>
    </font>
    <font>
      <sz val="12"/>
      <color rgb="FFFFC000"/>
      <name val="Arial Narrow"/>
      <family val="2"/>
    </font>
    <font>
      <b/>
      <sz val="16"/>
      <name val="Arial Narrow"/>
      <family val="2"/>
    </font>
    <font>
      <b/>
      <sz val="11"/>
      <color theme="5"/>
      <name val="Calibri"/>
      <family val="2"/>
      <scheme val="minor"/>
    </font>
    <font>
      <b/>
      <sz val="16"/>
      <color theme="5"/>
      <name val="Arial Narrow"/>
      <family val="2"/>
    </font>
    <font>
      <sz val="5"/>
      <name val="Arial Narrow"/>
      <family val="2"/>
    </font>
    <font>
      <b/>
      <sz val="11"/>
      <name val="Calibri"/>
      <family val="2"/>
      <scheme val="minor"/>
    </font>
    <font>
      <b/>
      <sz val="12"/>
      <color rgb="FFFFC000"/>
      <name val="Arial Narrow"/>
      <family val="2"/>
    </font>
    <font>
      <b/>
      <sz val="11"/>
      <color rgb="FFFFC000"/>
      <name val="Calibri"/>
      <family val="2"/>
      <scheme val="minor"/>
    </font>
    <font>
      <b/>
      <sz val="16"/>
      <color rgb="FFFFC000"/>
      <name val="Arial Narrow"/>
      <family val="2"/>
    </font>
    <font>
      <sz val="11"/>
      <color theme="7"/>
      <name val="Arial Narrow"/>
      <family val="2"/>
    </font>
    <font>
      <b/>
      <sz val="14"/>
      <color theme="7"/>
      <name val="Arial Narrow"/>
      <family val="2"/>
    </font>
    <font>
      <sz val="10"/>
      <color theme="7"/>
      <name val="Arial Narrow"/>
      <family val="2"/>
    </font>
    <font>
      <b/>
      <sz val="11"/>
      <color theme="7"/>
      <name val="Arial Narrow"/>
      <family val="2"/>
    </font>
    <font>
      <b/>
      <sz val="12"/>
      <color theme="7"/>
      <name val="Arial Narrow"/>
      <family val="2"/>
    </font>
  </fonts>
  <fills count="1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FF0000"/>
        <bgColor indexed="64"/>
      </patternFill>
    </fill>
    <fill>
      <patternFill patternType="solid">
        <fgColor rgb="FFFFFF00"/>
        <bgColor indexed="64"/>
      </patternFill>
    </fill>
    <fill>
      <patternFill patternType="solid">
        <fgColor theme="5"/>
        <bgColor indexed="64"/>
      </patternFill>
    </fill>
    <fill>
      <patternFill patternType="solid">
        <fgColor theme="7"/>
        <bgColor indexed="64"/>
      </patternFill>
    </fill>
    <fill>
      <patternFill patternType="solid">
        <fgColor theme="9" tint="0.59999389629810485"/>
        <bgColor indexed="64"/>
      </patternFill>
    </fill>
    <fill>
      <patternFill patternType="solid">
        <fgColor theme="8"/>
        <bgColor indexed="64"/>
      </patternFill>
    </fill>
    <fill>
      <patternFill patternType="solid">
        <fgColor theme="7" tint="0.59999389629810485"/>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double">
        <color indexed="64"/>
      </top>
      <bottom/>
      <diagonal/>
    </border>
    <border>
      <left/>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top style="thin">
        <color indexed="64"/>
      </top>
      <bottom/>
      <diagonal/>
    </border>
    <border>
      <left style="thin">
        <color indexed="64"/>
      </left>
      <right style="medium">
        <color rgb="FF000000"/>
      </right>
      <top style="thin">
        <color indexed="64"/>
      </top>
      <bottom style="thin">
        <color indexed="64"/>
      </bottom>
      <diagonal/>
    </border>
    <border>
      <left style="medium">
        <color rgb="FF000000"/>
      </left>
      <right/>
      <top/>
      <bottom style="thin">
        <color indexed="64"/>
      </bottom>
      <diagonal/>
    </border>
    <border>
      <left style="medium">
        <color rgb="FF000000"/>
      </left>
      <right/>
      <top/>
      <bottom/>
      <diagonal/>
    </border>
    <border>
      <left style="thin">
        <color indexed="64"/>
      </left>
      <right style="medium">
        <color rgb="FF000000"/>
      </right>
      <top style="thin">
        <color indexed="64"/>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indexed="64"/>
      </right>
      <top style="medium">
        <color indexed="64"/>
      </top>
      <bottom style="medium">
        <color indexed="64"/>
      </bottom>
      <diagonal/>
    </border>
    <border>
      <left/>
      <right/>
      <top style="medium">
        <color rgb="FF000000"/>
      </top>
      <bottom style="medium">
        <color indexed="64"/>
      </bottom>
      <diagonal/>
    </border>
    <border>
      <left/>
      <right/>
      <top/>
      <bottom style="thin">
        <color rgb="FF000000"/>
      </bottom>
      <diagonal/>
    </border>
    <border>
      <left style="thin">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style="medium">
        <color rgb="FF000000"/>
      </top>
      <bottom style="thin">
        <color indexed="64"/>
      </bottom>
      <diagonal/>
    </border>
    <border>
      <left/>
      <right style="medium">
        <color indexed="64"/>
      </right>
      <top style="medium">
        <color rgb="FF000000"/>
      </top>
      <bottom style="thin">
        <color indexed="64"/>
      </bottom>
      <diagonal/>
    </border>
    <border>
      <left/>
      <right style="thin">
        <color indexed="64"/>
      </right>
      <top style="medium">
        <color rgb="FF000000"/>
      </top>
      <bottom style="thin">
        <color indexed="64"/>
      </bottom>
      <diagonal/>
    </border>
    <border>
      <left style="medium">
        <color indexed="64"/>
      </left>
      <right/>
      <top/>
      <bottom style="medium">
        <color rgb="FF000000"/>
      </bottom>
      <diagonal/>
    </border>
    <border>
      <left/>
      <right style="medium">
        <color indexed="64"/>
      </right>
      <top style="thin">
        <color indexed="64"/>
      </top>
      <bottom style="medium">
        <color rgb="FF000000"/>
      </bottom>
      <diagonal/>
    </border>
    <border>
      <left style="medium">
        <color indexed="64"/>
      </left>
      <right/>
      <top style="medium">
        <color rgb="FF000000"/>
      </top>
      <bottom style="thin">
        <color indexed="64"/>
      </bottom>
      <diagonal/>
    </border>
    <border>
      <left style="medium">
        <color indexed="64"/>
      </left>
      <right style="thin">
        <color indexed="64"/>
      </right>
      <top style="thin">
        <color indexed="64"/>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4">
    <xf numFmtId="0" fontId="0" fillId="0" borderId="0"/>
    <xf numFmtId="0" fontId="1" fillId="0" borderId="0"/>
    <xf numFmtId="0" fontId="4" fillId="0" borderId="0"/>
    <xf numFmtId="0" fontId="6" fillId="0" borderId="0">
      <protection locked="0"/>
    </xf>
    <xf numFmtId="0" fontId="6" fillId="0" borderId="0">
      <protection locked="0"/>
    </xf>
    <xf numFmtId="168" fontId="7" fillId="0" borderId="0">
      <protection locked="0"/>
    </xf>
    <xf numFmtId="166" fontId="7" fillId="0" borderId="0">
      <protection locked="0"/>
    </xf>
    <xf numFmtId="169" fontId="7" fillId="0" borderId="0">
      <protection locked="0"/>
    </xf>
    <xf numFmtId="0" fontId="7" fillId="0" borderId="0">
      <protection locked="0"/>
    </xf>
    <xf numFmtId="172" fontId="1" fillId="0" borderId="0" applyFont="0" applyFill="0" applyBorder="0" applyAlignment="0" applyProtection="0"/>
    <xf numFmtId="0" fontId="7" fillId="0" borderId="0">
      <protection locked="0"/>
    </xf>
    <xf numFmtId="167" fontId="7" fillId="0" borderId="0">
      <protection locked="0"/>
    </xf>
    <xf numFmtId="167" fontId="7" fillId="0" borderId="0">
      <protection locked="0"/>
    </xf>
    <xf numFmtId="0" fontId="7" fillId="0" borderId="0">
      <protection locked="0"/>
    </xf>
    <xf numFmtId="0" fontId="6" fillId="0" borderId="0">
      <protection locked="0"/>
    </xf>
    <xf numFmtId="0" fontId="6" fillId="0" borderId="0">
      <protection locked="0"/>
    </xf>
    <xf numFmtId="0" fontId="6" fillId="0" borderId="0">
      <protection locked="0"/>
    </xf>
    <xf numFmtId="164" fontId="1" fillId="0" borderId="0" applyFont="0" applyFill="0" applyBorder="0" applyAlignment="0" applyProtection="0"/>
    <xf numFmtId="166" fontId="7" fillId="0" borderId="0">
      <protection locked="0"/>
    </xf>
    <xf numFmtId="171" fontId="1" fillId="0" borderId="0">
      <protection locked="0"/>
    </xf>
    <xf numFmtId="9" fontId="1" fillId="0" borderId="0" applyFont="0" applyFill="0" applyBorder="0" applyAlignment="0" applyProtection="0"/>
    <xf numFmtId="165" fontId="7" fillId="0" borderId="0">
      <protection locked="0"/>
    </xf>
    <xf numFmtId="5" fontId="8" fillId="0" borderId="0">
      <protection locked="0"/>
    </xf>
    <xf numFmtId="39" fontId="5" fillId="0" borderId="24" applyFill="0">
      <alignment horizontal="left"/>
    </xf>
    <xf numFmtId="0" fontId="1" fillId="0" borderId="0" applyNumberFormat="0"/>
    <xf numFmtId="0" fontId="7" fillId="0" borderId="25">
      <protection locked="0"/>
    </xf>
    <xf numFmtId="0" fontId="9" fillId="0" borderId="0" applyProtection="0"/>
    <xf numFmtId="170" fontId="9" fillId="0" borderId="0" applyProtection="0"/>
    <xf numFmtId="0" fontId="10" fillId="0" borderId="0" applyProtection="0"/>
    <xf numFmtId="0" fontId="11" fillId="0" borderId="0" applyProtection="0"/>
    <xf numFmtId="0" fontId="9" fillId="0" borderId="26" applyProtection="0"/>
    <xf numFmtId="0" fontId="9" fillId="0" borderId="0"/>
    <xf numFmtId="10" fontId="9" fillId="0" borderId="0" applyProtection="0"/>
    <xf numFmtId="0" fontId="9" fillId="0" borderId="0"/>
    <xf numFmtId="2" fontId="9" fillId="0" borderId="0" applyProtection="0"/>
    <xf numFmtId="4" fontId="9" fillId="0" borderId="0" applyProtection="0"/>
    <xf numFmtId="0" fontId="3" fillId="0" borderId="0"/>
    <xf numFmtId="0" fontId="1" fillId="0" borderId="0"/>
    <xf numFmtId="0" fontId="17" fillId="0" borderId="0" applyNumberFormat="0" applyFill="0" applyBorder="0" applyAlignment="0" applyProtection="0">
      <alignment vertical="top"/>
      <protection locked="0"/>
    </xf>
    <xf numFmtId="9" fontId="3" fillId="0" borderId="0" applyFont="0" applyFill="0" applyBorder="0" applyAlignment="0" applyProtection="0"/>
    <xf numFmtId="0" fontId="1" fillId="0" borderId="0"/>
    <xf numFmtId="43" fontId="3" fillId="0" borderId="0" applyFont="0" applyFill="0" applyBorder="0" applyAlignment="0" applyProtection="0"/>
    <xf numFmtId="176" fontId="3" fillId="0" borderId="0" applyFont="0" applyFill="0" applyBorder="0" applyAlignment="0" applyProtection="0"/>
    <xf numFmtId="0" fontId="39" fillId="0" borderId="0"/>
  </cellStyleXfs>
  <cellXfs count="1250">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0" fillId="0" borderId="0" xfId="0" applyAlignment="1">
      <alignment vertical="center"/>
    </xf>
    <xf numFmtId="0" fontId="12" fillId="2" borderId="0" xfId="37" applyFont="1" applyFill="1" applyAlignment="1">
      <alignment vertical="center" wrapText="1"/>
    </xf>
    <xf numFmtId="0" fontId="18" fillId="0" borderId="0" xfId="0" applyFont="1"/>
    <xf numFmtId="0" fontId="19" fillId="0" borderId="0" xfId="0" applyFont="1"/>
    <xf numFmtId="0" fontId="12" fillId="2" borderId="29" xfId="37" applyFont="1" applyFill="1" applyBorder="1" applyAlignment="1">
      <alignment vertical="center" wrapText="1"/>
    </xf>
    <xf numFmtId="0" fontId="12" fillId="2" borderId="34" xfId="37" applyFont="1" applyFill="1" applyBorder="1" applyAlignment="1">
      <alignment vertical="center" wrapText="1"/>
    </xf>
    <xf numFmtId="0" fontId="12" fillId="2" borderId="6" xfId="37" applyFont="1" applyFill="1" applyBorder="1" applyAlignment="1">
      <alignment vertical="center" wrapText="1"/>
    </xf>
    <xf numFmtId="0" fontId="12" fillId="2" borderId="30" xfId="37" applyFont="1" applyFill="1" applyBorder="1" applyAlignment="1">
      <alignment vertical="center" wrapText="1"/>
    </xf>
    <xf numFmtId="0" fontId="12" fillId="2" borderId="5" xfId="38" applyFont="1" applyFill="1" applyBorder="1" applyAlignment="1" applyProtection="1">
      <alignment horizontal="justify" vertical="center" wrapText="1"/>
    </xf>
    <xf numFmtId="0" fontId="12" fillId="2" borderId="0" xfId="38" applyFont="1" applyFill="1" applyBorder="1" applyAlignment="1" applyProtection="1">
      <alignment horizontal="right" vertical="center" wrapText="1"/>
    </xf>
    <xf numFmtId="0" fontId="12" fillId="2" borderId="1" xfId="38" applyFont="1" applyFill="1" applyBorder="1" applyAlignment="1" applyProtection="1">
      <alignment horizontal="center" vertical="center" wrapText="1"/>
    </xf>
    <xf numFmtId="0" fontId="12" fillId="2" borderId="1" xfId="38" applyFont="1" applyFill="1" applyBorder="1" applyAlignment="1" applyProtection="1">
      <alignment vertical="center" wrapText="1"/>
    </xf>
    <xf numFmtId="0" fontId="12" fillId="2" borderId="6" xfId="38" applyFont="1" applyFill="1" applyBorder="1" applyAlignment="1" applyProtection="1">
      <alignment horizontal="center" vertical="center" wrapText="1"/>
    </xf>
    <xf numFmtId="0" fontId="12" fillId="2" borderId="35" xfId="38" applyFont="1" applyFill="1" applyBorder="1" applyAlignment="1" applyProtection="1">
      <alignment horizontal="center" vertical="center" wrapText="1"/>
    </xf>
    <xf numFmtId="0" fontId="12" fillId="2" borderId="29" xfId="38" applyFont="1" applyFill="1" applyBorder="1" applyAlignment="1" applyProtection="1">
      <alignment vertical="center" wrapText="1"/>
    </xf>
    <xf numFmtId="0" fontId="12" fillId="2" borderId="0" xfId="38" applyFont="1" applyFill="1" applyBorder="1" applyAlignment="1" applyProtection="1">
      <alignment horizontal="center" vertical="center" wrapText="1"/>
    </xf>
    <xf numFmtId="0" fontId="12" fillId="2" borderId="1" xfId="0" applyFont="1" applyFill="1" applyBorder="1"/>
    <xf numFmtId="0" fontId="12" fillId="2" borderId="0" xfId="0" applyFont="1" applyFill="1"/>
    <xf numFmtId="0" fontId="12" fillId="2" borderId="0" xfId="0" applyFont="1" applyFill="1" applyAlignment="1">
      <alignment horizontal="center"/>
    </xf>
    <xf numFmtId="0" fontId="12" fillId="2" borderId="6" xfId="38" applyFont="1" applyFill="1" applyBorder="1" applyAlignment="1" applyProtection="1">
      <alignment vertical="center" wrapText="1"/>
    </xf>
    <xf numFmtId="0" fontId="12" fillId="2" borderId="30" xfId="38" applyFont="1" applyFill="1" applyBorder="1" applyAlignment="1" applyProtection="1">
      <alignment horizontal="center" vertical="center" wrapText="1"/>
    </xf>
    <xf numFmtId="0" fontId="22" fillId="2" borderId="1" xfId="38" applyFont="1" applyFill="1" applyBorder="1" applyAlignment="1" applyProtection="1">
      <alignment vertical="center" wrapText="1"/>
    </xf>
    <xf numFmtId="0" fontId="12" fillId="2" borderId="0" xfId="38" applyFont="1" applyFill="1" applyBorder="1" applyAlignment="1" applyProtection="1">
      <alignment horizontal="right" vertical="center"/>
    </xf>
    <xf numFmtId="0" fontId="23" fillId="0" borderId="0" xfId="0" applyFont="1" applyAlignment="1">
      <alignment horizontal="left"/>
    </xf>
    <xf numFmtId="0" fontId="18" fillId="2" borderId="0" xfId="0" applyFont="1" applyFill="1"/>
    <xf numFmtId="0" fontId="12" fillId="2" borderId="29" xfId="38" applyFont="1" applyFill="1" applyBorder="1" applyAlignment="1" applyProtection="1">
      <alignment horizontal="center" vertical="center" wrapText="1"/>
    </xf>
    <xf numFmtId="0" fontId="19" fillId="3" borderId="38" xfId="36" applyFont="1" applyFill="1" applyBorder="1"/>
    <xf numFmtId="49" fontId="14" fillId="3" borderId="18" xfId="37" applyNumberFormat="1" applyFont="1" applyFill="1" applyBorder="1" applyAlignment="1">
      <alignment horizontal="left" vertical="center"/>
    </xf>
    <xf numFmtId="49" fontId="14" fillId="3" borderId="22" xfId="37" applyNumberFormat="1" applyFont="1" applyFill="1" applyBorder="1" applyAlignment="1">
      <alignment horizontal="centerContinuous" vertical="center"/>
    </xf>
    <xf numFmtId="49" fontId="14" fillId="3" borderId="23" xfId="37" applyNumberFormat="1" applyFont="1" applyFill="1" applyBorder="1" applyAlignment="1">
      <alignment horizontal="centerContinuous" vertical="center"/>
    </xf>
    <xf numFmtId="0" fontId="12" fillId="2" borderId="30" xfId="38" applyFont="1" applyFill="1" applyBorder="1" applyAlignment="1" applyProtection="1">
      <alignment vertical="center" wrapText="1"/>
    </xf>
    <xf numFmtId="0" fontId="21" fillId="2" borderId="46" xfId="37" applyFont="1" applyFill="1" applyBorder="1" applyAlignment="1">
      <alignment horizontal="left" vertical="center" wrapText="1"/>
    </xf>
    <xf numFmtId="0" fontId="12" fillId="2" borderId="44" xfId="37" applyFont="1" applyFill="1" applyBorder="1" applyAlignment="1">
      <alignment vertical="center"/>
    </xf>
    <xf numFmtId="0" fontId="12" fillId="2" borderId="44" xfId="38" applyFont="1" applyFill="1" applyBorder="1" applyAlignment="1" applyProtection="1">
      <alignment horizontal="right" vertical="center" wrapText="1"/>
    </xf>
    <xf numFmtId="0" fontId="12" fillId="2" borderId="14" xfId="38" applyFont="1" applyFill="1" applyBorder="1" applyAlignment="1" applyProtection="1">
      <alignment horizontal="center" vertical="center" wrapText="1"/>
    </xf>
    <xf numFmtId="0" fontId="12" fillId="2" borderId="45" xfId="38" applyFont="1" applyFill="1" applyBorder="1" applyAlignment="1" applyProtection="1">
      <alignment vertical="center" wrapText="1"/>
    </xf>
    <xf numFmtId="0" fontId="12" fillId="2" borderId="14" xfId="38" applyFont="1" applyFill="1" applyBorder="1" applyAlignment="1" applyProtection="1">
      <alignment vertical="center" wrapText="1"/>
    </xf>
    <xf numFmtId="0" fontId="12" fillId="2" borderId="45" xfId="38" applyFont="1" applyFill="1" applyBorder="1" applyAlignment="1" applyProtection="1">
      <alignment horizontal="center" vertical="center" wrapText="1"/>
    </xf>
    <xf numFmtId="0" fontId="12" fillId="2" borderId="34" xfId="38" applyFont="1" applyFill="1" applyBorder="1" applyAlignment="1" applyProtection="1">
      <alignment horizontal="center" vertical="center" wrapText="1"/>
    </xf>
    <xf numFmtId="0" fontId="12" fillId="2" borderId="51" xfId="38" applyFont="1" applyFill="1" applyBorder="1" applyAlignment="1" applyProtection="1">
      <alignment horizontal="right" vertical="center" wrapText="1"/>
    </xf>
    <xf numFmtId="0" fontId="16" fillId="2" borderId="1" xfId="38" applyFont="1" applyFill="1" applyBorder="1" applyAlignment="1" applyProtection="1">
      <alignment horizontal="left" vertical="center" wrapText="1"/>
    </xf>
    <xf numFmtId="0" fontId="26" fillId="0" borderId="0" xfId="0" applyFont="1" applyAlignment="1">
      <alignment vertical="center"/>
    </xf>
    <xf numFmtId="0" fontId="12" fillId="2" borderId="15" xfId="38" applyFont="1" applyFill="1" applyBorder="1" applyAlignment="1" applyProtection="1">
      <alignment horizontal="center" vertical="center" wrapText="1"/>
    </xf>
    <xf numFmtId="0" fontId="12" fillId="2" borderId="27" xfId="38" applyFont="1" applyFill="1" applyBorder="1" applyAlignment="1" applyProtection="1">
      <alignment horizontal="center" vertical="center" wrapText="1"/>
    </xf>
    <xf numFmtId="0" fontId="12" fillId="2" borderId="20" xfId="38" applyFont="1" applyFill="1" applyBorder="1" applyAlignment="1" applyProtection="1">
      <alignment horizontal="center" vertical="center" wrapText="1"/>
    </xf>
    <xf numFmtId="0" fontId="12" fillId="2" borderId="28" xfId="38" applyFont="1" applyFill="1" applyBorder="1" applyAlignment="1" applyProtection="1">
      <alignment horizontal="center" vertical="center" wrapText="1"/>
    </xf>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2" borderId="0" xfId="0" applyFill="1"/>
    <xf numFmtId="0" fontId="0" fillId="8" borderId="0" xfId="0" applyFill="1"/>
    <xf numFmtId="0" fontId="12" fillId="2" borderId="30" xfId="0" applyFont="1" applyFill="1" applyBorder="1"/>
    <xf numFmtId="0" fontId="12" fillId="2" borderId="15" xfId="37" applyFont="1" applyFill="1" applyBorder="1" applyAlignment="1">
      <alignment horizontal="left" vertical="center" wrapText="1"/>
    </xf>
    <xf numFmtId="0" fontId="12" fillId="2" borderId="20" xfId="37" applyFont="1" applyFill="1" applyBorder="1" applyAlignment="1">
      <alignment horizontal="left" vertical="center" wrapText="1"/>
    </xf>
    <xf numFmtId="0" fontId="12" fillId="0" borderId="27" xfId="0" applyFont="1" applyBorder="1"/>
    <xf numFmtId="0" fontId="12" fillId="2" borderId="1" xfId="37" applyFont="1" applyFill="1" applyBorder="1" applyAlignment="1">
      <alignment horizontal="left" vertical="center" wrapText="1"/>
    </xf>
    <xf numFmtId="0" fontId="12" fillId="2" borderId="28" xfId="37" applyFont="1" applyFill="1" applyBorder="1" applyAlignment="1">
      <alignment horizontal="left" vertical="center" wrapText="1"/>
    </xf>
    <xf numFmtId="0" fontId="12" fillId="2" borderId="31" xfId="37" applyFont="1" applyFill="1" applyBorder="1" applyAlignment="1">
      <alignment horizontal="left" vertical="center" wrapText="1"/>
    </xf>
    <xf numFmtId="0" fontId="12" fillId="2" borderId="29" xfId="37" applyFont="1" applyFill="1" applyBorder="1" applyAlignment="1">
      <alignment horizontal="left" vertical="center"/>
    </xf>
    <xf numFmtId="0" fontId="12" fillId="2" borderId="47" xfId="37" applyFont="1" applyFill="1" applyBorder="1" applyAlignment="1">
      <alignment horizontal="left" vertical="center"/>
    </xf>
    <xf numFmtId="0" fontId="12" fillId="2" borderId="45" xfId="0" applyFont="1" applyFill="1" applyBorder="1" applyAlignment="1">
      <alignment horizontal="center"/>
    </xf>
    <xf numFmtId="0" fontId="12" fillId="2" borderId="29" xfId="0" applyFont="1" applyFill="1" applyBorder="1" applyAlignment="1">
      <alignment horizontal="center"/>
    </xf>
    <xf numFmtId="0" fontId="12" fillId="2" borderId="29" xfId="0" applyFont="1" applyFill="1" applyBorder="1"/>
    <xf numFmtId="0" fontId="12" fillId="2" borderId="34" xfId="0" applyFont="1" applyFill="1" applyBorder="1"/>
    <xf numFmtId="0" fontId="12" fillId="2" borderId="6" xfId="0" applyFont="1" applyFill="1" applyBorder="1" applyAlignment="1">
      <alignment horizontal="center"/>
    </xf>
    <xf numFmtId="0" fontId="12" fillId="2" borderId="6" xfId="0" applyFont="1" applyFill="1" applyBorder="1"/>
    <xf numFmtId="0" fontId="12" fillId="2" borderId="35" xfId="0" applyFont="1" applyFill="1" applyBorder="1"/>
    <xf numFmtId="0" fontId="12" fillId="2" borderId="28" xfId="0" applyFont="1" applyFill="1" applyBorder="1"/>
    <xf numFmtId="0" fontId="12" fillId="2" borderId="31" xfId="0" applyFont="1" applyFill="1" applyBorder="1"/>
    <xf numFmtId="0" fontId="12" fillId="2" borderId="45" xfId="37" applyFont="1" applyFill="1" applyBorder="1" applyAlignment="1">
      <alignment vertical="center"/>
    </xf>
    <xf numFmtId="0" fontId="12" fillId="2" borderId="6" xfId="36" applyFont="1" applyFill="1" applyBorder="1" applyAlignment="1">
      <alignment horizontal="center"/>
    </xf>
    <xf numFmtId="0" fontId="12" fillId="2" borderId="35" xfId="36" applyFont="1" applyFill="1" applyBorder="1" applyAlignment="1">
      <alignment horizontal="center"/>
    </xf>
    <xf numFmtId="0" fontId="12" fillId="2" borderId="15" xfId="38" applyFont="1" applyFill="1" applyBorder="1" applyAlignment="1" applyProtection="1">
      <alignment horizontal="left" vertical="center" wrapText="1"/>
    </xf>
    <xf numFmtId="0" fontId="12" fillId="2" borderId="28" xfId="38" applyFont="1" applyFill="1" applyBorder="1" applyAlignment="1" applyProtection="1">
      <alignment horizontal="left" vertical="center" wrapText="1"/>
    </xf>
    <xf numFmtId="0" fontId="12" fillId="2" borderId="31" xfId="38" applyFont="1" applyFill="1" applyBorder="1" applyAlignment="1" applyProtection="1">
      <alignment horizontal="left" vertical="center" wrapText="1"/>
    </xf>
    <xf numFmtId="0" fontId="12" fillId="2" borderId="19" xfId="38" applyFont="1" applyFill="1" applyBorder="1" applyAlignment="1" applyProtection="1">
      <alignment horizontal="left" vertical="center" wrapText="1"/>
    </xf>
    <xf numFmtId="0" fontId="12" fillId="2" borderId="49" xfId="38" applyFont="1" applyFill="1" applyBorder="1" applyAlignment="1" applyProtection="1">
      <alignment horizontal="left" vertical="center" wrapText="1"/>
    </xf>
    <xf numFmtId="0" fontId="12" fillId="2" borderId="50" xfId="38" applyFont="1" applyFill="1" applyBorder="1" applyAlignment="1" applyProtection="1">
      <alignment horizontal="left" vertical="center" wrapText="1"/>
    </xf>
    <xf numFmtId="0" fontId="16" fillId="3" borderId="54" xfId="37" applyFont="1" applyFill="1" applyBorder="1" applyAlignment="1">
      <alignment horizontal="centerContinuous" vertical="center" wrapText="1"/>
    </xf>
    <xf numFmtId="0" fontId="21" fillId="0" borderId="38" xfId="37" applyFont="1" applyBorder="1" applyAlignment="1">
      <alignment horizontal="left" vertical="center" wrapText="1"/>
    </xf>
    <xf numFmtId="0" fontId="21" fillId="0" borderId="17" xfId="37" applyFont="1" applyBorder="1" applyAlignment="1">
      <alignment horizontal="left" vertical="center" wrapText="1"/>
    </xf>
    <xf numFmtId="0" fontId="21" fillId="2" borderId="37" xfId="37" applyFont="1" applyFill="1" applyBorder="1" applyAlignment="1">
      <alignment horizontal="left" vertical="center" wrapText="1"/>
    </xf>
    <xf numFmtId="0" fontId="21" fillId="2" borderId="36" xfId="37" applyFont="1" applyFill="1" applyBorder="1" applyAlignment="1">
      <alignment horizontal="left" vertical="center" wrapText="1"/>
    </xf>
    <xf numFmtId="0" fontId="12" fillId="0" borderId="17" xfId="37" applyFont="1" applyBorder="1" applyAlignment="1">
      <alignment horizontal="left" vertical="center" wrapText="1"/>
    </xf>
    <xf numFmtId="0" fontId="12" fillId="0" borderId="17" xfId="37" applyFont="1" applyBorder="1" applyAlignment="1">
      <alignment vertical="center" wrapText="1"/>
    </xf>
    <xf numFmtId="0" fontId="23" fillId="0" borderId="39" xfId="36" applyFont="1" applyBorder="1" applyAlignment="1">
      <alignment horizontal="left"/>
    </xf>
    <xf numFmtId="0" fontId="21" fillId="2" borderId="17" xfId="37" applyFont="1" applyFill="1" applyBorder="1" applyAlignment="1">
      <alignment horizontal="left" vertical="center" wrapText="1"/>
    </xf>
    <xf numFmtId="0" fontId="13" fillId="0" borderId="14" xfId="1" applyFont="1" applyBorder="1" applyAlignment="1">
      <alignment horizontal="left" vertical="center"/>
    </xf>
    <xf numFmtId="0" fontId="13" fillId="0" borderId="6" xfId="1" applyFont="1" applyBorder="1" applyAlignment="1">
      <alignment horizontal="left" vertical="center"/>
    </xf>
    <xf numFmtId="0" fontId="13" fillId="0" borderId="4" xfId="1" applyFont="1" applyBorder="1" applyAlignment="1">
      <alignment horizontal="left" vertical="center"/>
    </xf>
    <xf numFmtId="0" fontId="13" fillId="0" borderId="20" xfId="1" applyFont="1" applyBorder="1" applyAlignment="1">
      <alignment horizontal="right" vertical="center"/>
    </xf>
    <xf numFmtId="0" fontId="13" fillId="0" borderId="28" xfId="1" applyFont="1" applyBorder="1" applyAlignment="1">
      <alignment horizontal="center" vertical="center"/>
    </xf>
    <xf numFmtId="0" fontId="15" fillId="2" borderId="28" xfId="1" applyFont="1" applyFill="1" applyBorder="1" applyAlignment="1">
      <alignment vertical="center"/>
    </xf>
    <xf numFmtId="0" fontId="15" fillId="2" borderId="27" xfId="1" applyFont="1" applyFill="1" applyBorder="1" applyAlignment="1">
      <alignment vertical="center"/>
    </xf>
    <xf numFmtId="0" fontId="18" fillId="2" borderId="0" xfId="0" applyFont="1" applyFill="1" applyAlignment="1">
      <alignment horizontal="right"/>
    </xf>
    <xf numFmtId="0" fontId="13" fillId="0" borderId="15" xfId="1" applyFont="1" applyBorder="1" applyAlignment="1">
      <alignment vertical="center"/>
    </xf>
    <xf numFmtId="0" fontId="13" fillId="0" borderId="29" xfId="1" applyFont="1" applyBorder="1" applyAlignment="1">
      <alignment vertical="center"/>
    </xf>
    <xf numFmtId="0" fontId="15" fillId="2" borderId="29" xfId="1" applyFont="1" applyFill="1" applyBorder="1" applyAlignment="1">
      <alignment vertical="center"/>
    </xf>
    <xf numFmtId="0" fontId="21" fillId="9" borderId="17" xfId="37" applyFont="1" applyFill="1" applyBorder="1" applyAlignment="1">
      <alignment horizontal="left" vertical="center" wrapText="1"/>
    </xf>
    <xf numFmtId="0" fontId="12" fillId="2" borderId="12" xfId="38" applyFont="1" applyFill="1" applyBorder="1" applyAlignment="1" applyProtection="1">
      <alignment horizontal="right" vertical="center" wrapText="1"/>
    </xf>
    <xf numFmtId="49" fontId="16" fillId="10" borderId="45" xfId="37" applyNumberFormat="1" applyFont="1" applyFill="1" applyBorder="1" applyAlignment="1">
      <alignment horizontal="center" vertical="center"/>
    </xf>
    <xf numFmtId="49" fontId="16" fillId="10" borderId="29" xfId="37" applyNumberFormat="1" applyFont="1" applyFill="1" applyBorder="1" applyAlignment="1">
      <alignment horizontal="center" vertical="center"/>
    </xf>
    <xf numFmtId="0" fontId="12" fillId="10" borderId="29" xfId="0" applyFont="1" applyFill="1" applyBorder="1"/>
    <xf numFmtId="0" fontId="12" fillId="10" borderId="34" xfId="0" applyFont="1" applyFill="1" applyBorder="1"/>
    <xf numFmtId="0" fontId="12" fillId="10" borderId="44" xfId="38" applyFont="1" applyFill="1" applyBorder="1" applyAlignment="1" applyProtection="1">
      <alignment horizontal="center" vertical="center" wrapText="1"/>
    </xf>
    <xf numFmtId="173" fontId="12" fillId="10" borderId="1" xfId="17" applyNumberFormat="1" applyFont="1" applyFill="1" applyBorder="1" applyAlignment="1" applyProtection="1">
      <alignment vertical="center" wrapText="1"/>
    </xf>
    <xf numFmtId="49" fontId="16" fillId="10" borderId="0" xfId="37" applyNumberFormat="1" applyFont="1" applyFill="1" applyAlignment="1">
      <alignment horizontal="center" vertical="center"/>
    </xf>
    <xf numFmtId="0" fontId="12" fillId="10" borderId="0" xfId="38" applyFont="1" applyFill="1" applyBorder="1" applyAlignment="1" applyProtection="1">
      <alignment horizontal="center" vertical="center" wrapText="1"/>
    </xf>
    <xf numFmtId="49" fontId="16" fillId="10" borderId="1" xfId="37" applyNumberFormat="1" applyFont="1" applyFill="1" applyBorder="1" applyAlignment="1">
      <alignment horizontal="center" vertical="center"/>
    </xf>
    <xf numFmtId="0" fontId="12" fillId="10" borderId="0" xfId="38" applyFont="1" applyFill="1" applyBorder="1" applyAlignment="1" applyProtection="1">
      <alignment horizontal="right" vertical="center"/>
    </xf>
    <xf numFmtId="0" fontId="12" fillId="10" borderId="0" xfId="0" applyFont="1" applyFill="1"/>
    <xf numFmtId="0" fontId="12" fillId="10" borderId="30" xfId="0" applyFont="1" applyFill="1" applyBorder="1"/>
    <xf numFmtId="0" fontId="12" fillId="10" borderId="14" xfId="38" applyFont="1" applyFill="1" applyBorder="1" applyAlignment="1" applyProtection="1">
      <alignment horizontal="center" vertical="center" wrapText="1"/>
    </xf>
    <xf numFmtId="173" fontId="12" fillId="10" borderId="6" xfId="17" applyNumberFormat="1" applyFont="1" applyFill="1" applyBorder="1" applyAlignment="1" applyProtection="1">
      <alignment vertical="center" wrapText="1"/>
    </xf>
    <xf numFmtId="49" fontId="16" fillId="10" borderId="6" xfId="37" applyNumberFormat="1" applyFont="1" applyFill="1" applyBorder="1" applyAlignment="1">
      <alignment horizontal="center" vertical="center"/>
    </xf>
    <xf numFmtId="0" fontId="12" fillId="10" borderId="6" xfId="38" applyFont="1" applyFill="1" applyBorder="1" applyAlignment="1" applyProtection="1">
      <alignment horizontal="center" vertical="center" wrapText="1"/>
    </xf>
    <xf numFmtId="0" fontId="12" fillId="10" borderId="6" xfId="38" applyFont="1" applyFill="1" applyBorder="1" applyAlignment="1" applyProtection="1">
      <alignment horizontal="right" vertical="center"/>
    </xf>
    <xf numFmtId="0" fontId="12" fillId="10" borderId="6" xfId="0" applyFont="1" applyFill="1" applyBorder="1"/>
    <xf numFmtId="0" fontId="12" fillId="10" borderId="35" xfId="0" applyFont="1" applyFill="1" applyBorder="1"/>
    <xf numFmtId="0" fontId="12" fillId="10" borderId="45" xfId="37" applyFont="1" applyFill="1" applyBorder="1" applyAlignment="1">
      <alignment horizontal="left" vertical="center" wrapText="1"/>
    </xf>
    <xf numFmtId="0" fontId="12" fillId="10" borderId="29" xfId="37" applyFont="1" applyFill="1" applyBorder="1" applyAlignment="1">
      <alignment horizontal="left" vertical="center" wrapText="1"/>
    </xf>
    <xf numFmtId="0" fontId="12" fillId="10" borderId="34" xfId="37" applyFont="1" applyFill="1" applyBorder="1" applyAlignment="1">
      <alignment horizontal="left" vertical="center" wrapText="1"/>
    </xf>
    <xf numFmtId="0" fontId="12" fillId="10" borderId="44" xfId="37" applyFont="1" applyFill="1" applyBorder="1" applyAlignment="1">
      <alignment horizontal="right" vertical="center" wrapText="1"/>
    </xf>
    <xf numFmtId="0" fontId="12" fillId="10" borderId="0" xfId="37" applyFont="1" applyFill="1" applyAlignment="1">
      <alignment horizontal="center" vertical="center" wrapText="1"/>
    </xf>
    <xf numFmtId="0" fontId="12" fillId="10" borderId="0" xfId="36" applyFont="1" applyFill="1" applyAlignment="1">
      <alignment horizontal="center"/>
    </xf>
    <xf numFmtId="0" fontId="12" fillId="10" borderId="30" xfId="37" applyFont="1" applyFill="1" applyBorder="1" applyAlignment="1">
      <alignment horizontal="left" vertical="center" wrapText="1"/>
    </xf>
    <xf numFmtId="9" fontId="12" fillId="10" borderId="20" xfId="37" applyNumberFormat="1" applyFont="1" applyFill="1" applyBorder="1" applyAlignment="1">
      <alignment horizontal="center" vertical="center" wrapText="1"/>
    </xf>
    <xf numFmtId="0" fontId="12" fillId="10" borderId="27" xfId="37" applyFont="1" applyFill="1" applyBorder="1" applyAlignment="1">
      <alignment horizontal="center" vertical="center" wrapText="1"/>
    </xf>
    <xf numFmtId="0" fontId="12" fillId="10" borderId="31" xfId="37" applyFont="1" applyFill="1" applyBorder="1" applyAlignment="1">
      <alignment horizontal="center" vertical="center" wrapText="1"/>
    </xf>
    <xf numFmtId="0" fontId="12" fillId="10" borderId="30" xfId="37" applyFont="1" applyFill="1" applyBorder="1" applyAlignment="1">
      <alignment vertical="center" wrapText="1"/>
    </xf>
    <xf numFmtId="9" fontId="12" fillId="10" borderId="28" xfId="37" applyNumberFormat="1" applyFont="1" applyFill="1" applyBorder="1" applyAlignment="1">
      <alignment horizontal="center" vertical="center" wrapText="1"/>
    </xf>
    <xf numFmtId="0" fontId="12" fillId="10" borderId="28" xfId="37" applyFont="1" applyFill="1" applyBorder="1" applyAlignment="1">
      <alignment horizontal="center" vertical="center" wrapText="1"/>
    </xf>
    <xf numFmtId="9" fontId="12" fillId="10" borderId="29" xfId="37" applyNumberFormat="1" applyFont="1" applyFill="1" applyBorder="1" applyAlignment="1">
      <alignment horizontal="center" vertical="center" wrapText="1"/>
    </xf>
    <xf numFmtId="0" fontId="12" fillId="10" borderId="29" xfId="37" applyFont="1" applyFill="1" applyBorder="1" applyAlignment="1">
      <alignment horizontal="center" vertical="center" wrapText="1"/>
    </xf>
    <xf numFmtId="0" fontId="12" fillId="10" borderId="34" xfId="37" applyFont="1" applyFill="1" applyBorder="1" applyAlignment="1">
      <alignment horizontal="center" vertical="center" wrapText="1"/>
    </xf>
    <xf numFmtId="9" fontId="12" fillId="10" borderId="0" xfId="37" applyNumberFormat="1" applyFont="1" applyFill="1" applyAlignment="1">
      <alignment horizontal="center" vertical="center" wrapText="1"/>
    </xf>
    <xf numFmtId="0" fontId="12" fillId="10" borderId="30" xfId="37" applyFont="1" applyFill="1" applyBorder="1" applyAlignment="1">
      <alignment horizontal="center" vertical="center" wrapText="1"/>
    </xf>
    <xf numFmtId="0" fontId="12" fillId="10" borderId="14" xfId="37" applyFont="1" applyFill="1" applyBorder="1" applyAlignment="1">
      <alignment horizontal="right" vertical="center" wrapText="1"/>
    </xf>
    <xf numFmtId="9" fontId="12" fillId="10" borderId="6" xfId="37" applyNumberFormat="1" applyFont="1" applyFill="1" applyBorder="1" applyAlignment="1">
      <alignment horizontal="center" vertical="center" wrapText="1"/>
    </xf>
    <xf numFmtId="0" fontId="12" fillId="10" borderId="6" xfId="37" applyFont="1" applyFill="1" applyBorder="1" applyAlignment="1">
      <alignment horizontal="center" vertical="center" wrapText="1"/>
    </xf>
    <xf numFmtId="0" fontId="12" fillId="10" borderId="35" xfId="37" applyFont="1" applyFill="1" applyBorder="1" applyAlignment="1">
      <alignment horizontal="center" vertical="center" wrapText="1"/>
    </xf>
    <xf numFmtId="0" fontId="12" fillId="10" borderId="45" xfId="38" applyFont="1" applyFill="1" applyBorder="1" applyAlignment="1" applyProtection="1">
      <alignment vertical="center" wrapText="1"/>
    </xf>
    <xf numFmtId="0" fontId="12" fillId="10" borderId="29" xfId="38" applyFont="1" applyFill="1" applyBorder="1" applyAlignment="1" applyProtection="1">
      <alignment vertical="center" wrapText="1"/>
    </xf>
    <xf numFmtId="0" fontId="12" fillId="10" borderId="44" xfId="0" applyFont="1" applyFill="1" applyBorder="1"/>
    <xf numFmtId="0" fontId="12" fillId="10" borderId="0" xfId="37" applyFont="1" applyFill="1" applyAlignment="1">
      <alignment horizontal="center" vertical="top" wrapText="1"/>
    </xf>
    <xf numFmtId="0" fontId="12" fillId="10" borderId="6" xfId="37" applyFont="1" applyFill="1" applyBorder="1" applyAlignment="1">
      <alignment horizontal="center" vertical="top" wrapText="1"/>
    </xf>
    <xf numFmtId="0" fontId="12" fillId="10" borderId="0" xfId="38" applyFont="1" applyFill="1" applyBorder="1" applyAlignment="1" applyProtection="1">
      <alignment horizontal="left" vertical="center" wrapText="1"/>
    </xf>
    <xf numFmtId="0" fontId="12" fillId="10" borderId="1" xfId="0" applyFont="1" applyFill="1" applyBorder="1" applyAlignment="1">
      <alignment horizontal="center"/>
    </xf>
    <xf numFmtId="0" fontId="12" fillId="10" borderId="1" xfId="38" applyFont="1" applyFill="1" applyBorder="1" applyAlignment="1" applyProtection="1">
      <alignment horizontal="center" vertical="center" wrapText="1"/>
    </xf>
    <xf numFmtId="0" fontId="12" fillId="10" borderId="14" xfId="0" applyFont="1" applyFill="1" applyBorder="1"/>
    <xf numFmtId="0" fontId="12" fillId="9" borderId="17" xfId="37" applyFont="1" applyFill="1" applyBorder="1" applyAlignment="1">
      <alignment horizontal="left" vertical="center"/>
    </xf>
    <xf numFmtId="0" fontId="24" fillId="9" borderId="17" xfId="37" applyFont="1" applyFill="1" applyBorder="1" applyAlignment="1">
      <alignment horizontal="left" vertical="center"/>
    </xf>
    <xf numFmtId="0" fontId="21" fillId="9" borderId="37" xfId="37" applyFont="1" applyFill="1" applyBorder="1" applyAlignment="1">
      <alignment horizontal="left" vertical="center" wrapText="1"/>
    </xf>
    <xf numFmtId="0" fontId="12" fillId="9" borderId="17" xfId="37" applyFont="1" applyFill="1" applyBorder="1" applyAlignment="1">
      <alignment horizontal="left" vertical="center" wrapText="1"/>
    </xf>
    <xf numFmtId="0" fontId="13" fillId="0" borderId="28" xfId="1" applyFont="1" applyBorder="1" applyAlignment="1">
      <alignment horizontal="right" vertical="center"/>
    </xf>
    <xf numFmtId="0" fontId="26" fillId="0" borderId="0" xfId="0" applyFont="1"/>
    <xf numFmtId="0" fontId="13" fillId="11" borderId="10" xfId="1" applyFont="1" applyFill="1" applyBorder="1" applyAlignment="1">
      <alignment horizontal="center" vertical="center" wrapText="1"/>
    </xf>
    <xf numFmtId="0" fontId="13" fillId="11" borderId="52" xfId="0" applyFont="1" applyFill="1" applyBorder="1" applyAlignment="1">
      <alignment horizontal="center" vertical="center"/>
    </xf>
    <xf numFmtId="0" fontId="13" fillId="12" borderId="55" xfId="1" applyFont="1" applyFill="1" applyBorder="1" applyAlignment="1">
      <alignment vertical="center"/>
    </xf>
    <xf numFmtId="0" fontId="0" fillId="0" borderId="0" xfId="0" applyAlignment="1">
      <alignment wrapText="1"/>
    </xf>
    <xf numFmtId="0" fontId="0" fillId="0" borderId="0" xfId="0" applyAlignment="1">
      <alignment vertical="center" wrapText="1"/>
    </xf>
    <xf numFmtId="0" fontId="15" fillId="0" borderId="3" xfId="1" applyFont="1" applyBorder="1" applyAlignment="1">
      <alignment vertical="center"/>
    </xf>
    <xf numFmtId="0" fontId="13" fillId="0" borderId="62" xfId="1" applyFont="1" applyBorder="1" applyAlignment="1">
      <alignment vertical="center"/>
    </xf>
    <xf numFmtId="0" fontId="13" fillId="0" borderId="9" xfId="1" applyFont="1" applyBorder="1" applyAlignment="1">
      <alignment vertical="center"/>
    </xf>
    <xf numFmtId="0" fontId="15" fillId="0" borderId="52" xfId="1" applyFont="1" applyBorder="1" applyAlignment="1">
      <alignment vertical="center"/>
    </xf>
    <xf numFmtId="0" fontId="15" fillId="0" borderId="60" xfId="1" applyFont="1" applyBorder="1" applyAlignment="1">
      <alignment vertical="center"/>
    </xf>
    <xf numFmtId="0" fontId="13" fillId="0" borderId="31" xfId="1" applyFont="1" applyBorder="1" applyAlignment="1">
      <alignment horizontal="center" vertical="center"/>
    </xf>
    <xf numFmtId="0" fontId="15" fillId="2" borderId="31" xfId="1" applyFont="1" applyFill="1" applyBorder="1" applyAlignment="1">
      <alignment vertical="center"/>
    </xf>
    <xf numFmtId="0" fontId="32" fillId="0" borderId="0" xfId="0" applyFont="1"/>
    <xf numFmtId="0" fontId="34" fillId="0" borderId="0" xfId="0" applyFont="1" applyAlignment="1">
      <alignment vertical="center"/>
    </xf>
    <xf numFmtId="0" fontId="36" fillId="0" borderId="0" xfId="0" applyFont="1" applyAlignment="1">
      <alignment horizontal="justify" vertical="center"/>
    </xf>
    <xf numFmtId="0" fontId="37" fillId="0" borderId="0" xfId="0" applyFont="1" applyAlignment="1">
      <alignment horizontal="justify" vertical="center"/>
    </xf>
    <xf numFmtId="0" fontId="2" fillId="0" borderId="0" xfId="0" applyFont="1" applyAlignment="1">
      <alignment horizontal="center" wrapText="1"/>
    </xf>
    <xf numFmtId="0" fontId="33" fillId="0" borderId="0" xfId="0" applyFont="1" applyAlignment="1">
      <alignment horizontal="justify" vertical="center" wrapText="1"/>
    </xf>
    <xf numFmtId="0" fontId="0" fillId="0" borderId="65" xfId="0" applyBorder="1"/>
    <xf numFmtId="0" fontId="0" fillId="0" borderId="64" xfId="0" applyBorder="1"/>
    <xf numFmtId="0" fontId="2" fillId="0" borderId="0" xfId="0" applyFont="1" applyAlignment="1">
      <alignment vertical="center"/>
    </xf>
    <xf numFmtId="0" fontId="0" fillId="0" borderId="0" xfId="0" applyAlignment="1">
      <alignment horizontal="left" vertical="center"/>
    </xf>
    <xf numFmtId="0" fontId="0" fillId="0" borderId="0" xfId="0" applyAlignment="1">
      <alignment horizontal="left" vertical="top"/>
    </xf>
    <xf numFmtId="0" fontId="2" fillId="2" borderId="0" xfId="0" applyFont="1" applyFill="1" applyAlignment="1">
      <alignment horizontal="left" vertical="top"/>
    </xf>
    <xf numFmtId="0" fontId="35" fillId="0" borderId="0" xfId="0" applyFont="1" applyAlignment="1">
      <alignment wrapText="1"/>
    </xf>
    <xf numFmtId="0" fontId="0" fillId="13" borderId="0" xfId="0" applyFill="1"/>
    <xf numFmtId="0" fontId="18" fillId="2" borderId="0" xfId="0" applyFont="1" applyFill="1" applyAlignment="1">
      <alignment vertical="center"/>
    </xf>
    <xf numFmtId="0" fontId="13" fillId="0" borderId="28" xfId="1" applyFont="1" applyBorder="1" applyAlignment="1">
      <alignment horizontal="left" vertical="center"/>
    </xf>
    <xf numFmtId="0" fontId="13" fillId="12" borderId="2" xfId="1" applyFont="1" applyFill="1" applyBorder="1" applyAlignment="1">
      <alignment horizontal="center" vertical="center" wrapText="1"/>
    </xf>
    <xf numFmtId="0" fontId="19" fillId="0" borderId="0" xfId="43" applyFont="1"/>
    <xf numFmtId="0" fontId="21" fillId="0" borderId="61" xfId="37" applyFont="1" applyBorder="1" applyAlignment="1" applyProtection="1">
      <alignment horizontal="center" vertical="center" wrapText="1"/>
      <protection locked="0"/>
    </xf>
    <xf numFmtId="0" fontId="12" fillId="2" borderId="0" xfId="37" applyFont="1" applyFill="1" applyAlignment="1" applyProtection="1">
      <alignment vertical="center"/>
      <protection locked="0"/>
    </xf>
    <xf numFmtId="0" fontId="12" fillId="2" borderId="0" xfId="37" applyFont="1" applyFill="1" applyAlignment="1" applyProtection="1">
      <alignment vertical="center" wrapText="1"/>
      <protection locked="0"/>
    </xf>
    <xf numFmtId="0" fontId="12" fillId="0" borderId="0" xfId="37" applyFont="1" applyAlignment="1" applyProtection="1">
      <alignment vertical="center" wrapText="1"/>
      <protection locked="0"/>
    </xf>
    <xf numFmtId="0" fontId="12" fillId="0" borderId="30" xfId="37" applyFont="1" applyBorder="1" applyAlignment="1" applyProtection="1">
      <alignment vertical="center" wrapText="1"/>
      <protection locked="0"/>
    </xf>
    <xf numFmtId="0" fontId="12" fillId="0" borderId="0" xfId="37" applyFont="1" applyAlignment="1">
      <alignment vertical="center" wrapText="1"/>
    </xf>
    <xf numFmtId="0" fontId="12" fillId="0" borderId="0" xfId="38" applyFont="1" applyFill="1" applyBorder="1" applyAlignment="1" applyProtection="1">
      <alignment horizontal="justify" vertical="center" wrapText="1"/>
    </xf>
    <xf numFmtId="0" fontId="12" fillId="0" borderId="0" xfId="38" applyFont="1" applyFill="1" applyBorder="1" applyAlignment="1" applyProtection="1">
      <alignment horizontal="justify" vertical="center" wrapText="1"/>
      <protection locked="0"/>
    </xf>
    <xf numFmtId="0" fontId="12" fillId="2" borderId="0" xfId="38" applyFont="1" applyFill="1" applyBorder="1" applyAlignment="1" applyProtection="1">
      <alignment horizontal="right" vertical="center" wrapText="1"/>
      <protection locked="0"/>
    </xf>
    <xf numFmtId="0" fontId="12" fillId="0" borderId="0" xfId="38" applyFont="1" applyFill="1" applyBorder="1" applyAlignment="1" applyProtection="1">
      <alignment horizontal="right" vertical="center" wrapText="1"/>
    </xf>
    <xf numFmtId="0" fontId="12" fillId="0" borderId="0" xfId="38" applyFont="1" applyFill="1" applyBorder="1" applyAlignment="1" applyProtection="1">
      <alignment horizontal="right" vertical="center" wrapText="1"/>
      <protection locked="0"/>
    </xf>
    <xf numFmtId="0" fontId="12" fillId="0" borderId="0" xfId="38" applyFont="1" applyFill="1" applyBorder="1" applyAlignment="1" applyProtection="1">
      <alignment vertical="center" wrapText="1"/>
      <protection locked="0"/>
    </xf>
    <xf numFmtId="0" fontId="12" fillId="2" borderId="16" xfId="38" applyFont="1" applyFill="1" applyBorder="1" applyAlignment="1" applyProtection="1">
      <alignment horizontal="right" vertical="center" wrapText="1"/>
    </xf>
    <xf numFmtId="0" fontId="12" fillId="0" borderId="1" xfId="38" applyFont="1" applyFill="1" applyBorder="1" applyAlignment="1" applyProtection="1">
      <alignment vertical="center" wrapText="1"/>
    </xf>
    <xf numFmtId="0" fontId="12" fillId="0" borderId="1" xfId="38" applyFont="1" applyFill="1" applyBorder="1" applyAlignment="1" applyProtection="1">
      <alignment horizontal="center" vertical="center" wrapText="1"/>
    </xf>
    <xf numFmtId="0" fontId="12" fillId="2" borderId="0" xfId="38" applyFont="1" applyFill="1" applyBorder="1" applyAlignment="1" applyProtection="1">
      <alignment horizontal="center" vertical="center" wrapText="1"/>
      <protection locked="0"/>
    </xf>
    <xf numFmtId="0" fontId="12" fillId="0" borderId="0" xfId="38" applyFont="1" applyFill="1" applyBorder="1" applyAlignment="1" applyProtection="1">
      <alignment horizontal="center" vertical="center" wrapText="1"/>
      <protection locked="0"/>
    </xf>
    <xf numFmtId="0" fontId="19" fillId="0" borderId="0" xfId="43" applyFont="1" applyProtection="1">
      <protection locked="0"/>
    </xf>
    <xf numFmtId="0" fontId="12" fillId="0" borderId="6" xfId="36" applyFont="1" applyBorder="1" applyAlignment="1" applyProtection="1">
      <alignment horizontal="left" vertical="center"/>
      <protection locked="0"/>
    </xf>
    <xf numFmtId="0" fontId="12" fillId="0" borderId="6" xfId="36" applyFont="1" applyBorder="1" applyAlignment="1" applyProtection="1">
      <alignment horizontal="center"/>
      <protection locked="0"/>
    </xf>
    <xf numFmtId="0" fontId="12" fillId="0" borderId="35" xfId="38" applyFont="1" applyFill="1" applyBorder="1" applyAlignment="1" applyProtection="1">
      <alignment vertical="center" wrapText="1"/>
      <protection locked="0"/>
    </xf>
    <xf numFmtId="0" fontId="12" fillId="2" borderId="59" xfId="38" applyFont="1" applyFill="1" applyBorder="1" applyAlignment="1" applyProtection="1">
      <alignment horizontal="center" vertical="center" wrapText="1"/>
      <protection locked="0"/>
    </xf>
    <xf numFmtId="0" fontId="12" fillId="0" borderId="59" xfId="38" applyFont="1" applyFill="1" applyBorder="1" applyAlignment="1" applyProtection="1">
      <alignment horizontal="center" vertical="center" wrapText="1"/>
      <protection locked="0"/>
    </xf>
    <xf numFmtId="0" fontId="12" fillId="0" borderId="32" xfId="37" applyFont="1" applyBorder="1" applyAlignment="1" applyProtection="1">
      <alignment horizontal="center" vertical="center" wrapText="1"/>
      <protection locked="0"/>
    </xf>
    <xf numFmtId="0" fontId="12" fillId="0" borderId="33" xfId="37" applyFont="1" applyBorder="1" applyAlignment="1" applyProtection="1">
      <alignment horizontal="center" vertical="center" wrapText="1"/>
      <protection locked="0"/>
    </xf>
    <xf numFmtId="0" fontId="12" fillId="0" borderId="44" xfId="38" applyFont="1" applyFill="1" applyBorder="1" applyAlignment="1" applyProtection="1">
      <alignment vertical="center" wrapText="1"/>
      <protection locked="0"/>
    </xf>
    <xf numFmtId="0" fontId="12" fillId="0" borderId="0" xfId="38" applyFont="1" applyFill="1" applyBorder="1" applyAlignment="1" applyProtection="1">
      <alignment horizontal="left" vertical="center" wrapText="1"/>
      <protection locked="0"/>
    </xf>
    <xf numFmtId="0" fontId="12" fillId="0" borderId="30" xfId="38" applyFont="1" applyFill="1" applyBorder="1" applyAlignment="1" applyProtection="1">
      <alignment horizontal="left" vertical="center" wrapText="1"/>
      <protection locked="0"/>
    </xf>
    <xf numFmtId="0" fontId="21" fillId="0" borderId="0" xfId="37" applyFont="1" applyAlignment="1">
      <alignment vertical="center" wrapText="1"/>
    </xf>
    <xf numFmtId="0" fontId="12" fillId="0" borderId="44" xfId="43" applyFont="1" applyBorder="1" applyProtection="1">
      <protection locked="0"/>
    </xf>
    <xf numFmtId="0" fontId="12" fillId="0" borderId="0" xfId="37" applyFont="1" applyAlignment="1" applyProtection="1">
      <alignment horizontal="center" vertical="top" wrapText="1"/>
      <protection locked="0"/>
    </xf>
    <xf numFmtId="0" fontId="12" fillId="0" borderId="6" xfId="37" applyFont="1" applyBorder="1" applyAlignment="1" applyProtection="1">
      <alignment horizontal="center" vertical="top" wrapText="1"/>
      <protection locked="0"/>
    </xf>
    <xf numFmtId="0" fontId="12" fillId="0" borderId="16" xfId="38" applyFont="1" applyFill="1" applyBorder="1" applyAlignment="1" applyProtection="1">
      <alignment horizontal="center" vertical="top" wrapText="1"/>
      <protection locked="0"/>
    </xf>
    <xf numFmtId="0" fontId="19" fillId="0" borderId="47" xfId="43" applyFont="1" applyBorder="1" applyProtection="1">
      <protection locked="0"/>
    </xf>
    <xf numFmtId="0" fontId="12" fillId="0" borderId="1" xfId="43" applyFont="1" applyBorder="1" applyAlignment="1" applyProtection="1">
      <alignment horizontal="center" vertical="center"/>
      <protection locked="0"/>
    </xf>
    <xf numFmtId="0" fontId="12" fillId="0" borderId="1" xfId="38" applyFont="1" applyFill="1" applyBorder="1" applyAlignment="1" applyProtection="1">
      <alignment horizontal="center" vertical="center" wrapText="1"/>
      <protection locked="0"/>
    </xf>
    <xf numFmtId="0" fontId="19" fillId="0" borderId="4" xfId="43" applyFont="1" applyBorder="1" applyProtection="1">
      <protection locked="0"/>
    </xf>
    <xf numFmtId="0" fontId="12" fillId="0" borderId="48" xfId="43" applyFont="1" applyBorder="1" applyProtection="1">
      <protection locked="0"/>
    </xf>
    <xf numFmtId="0" fontId="12" fillId="0" borderId="59" xfId="43" applyFont="1" applyBorder="1" applyProtection="1">
      <protection locked="0"/>
    </xf>
    <xf numFmtId="0" fontId="19" fillId="0" borderId="59" xfId="43" applyFont="1" applyBorder="1" applyProtection="1">
      <protection locked="0"/>
    </xf>
    <xf numFmtId="0" fontId="19" fillId="0" borderId="68" xfId="43" applyFont="1" applyBorder="1" applyProtection="1">
      <protection locked="0"/>
    </xf>
    <xf numFmtId="0" fontId="18" fillId="15" borderId="83"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1" xfId="43" applyFont="1" applyFill="1" applyBorder="1" applyAlignment="1">
      <alignment horizontal="center" vertical="center" wrapText="1"/>
    </xf>
    <xf numFmtId="0" fontId="18" fillId="15" borderId="86" xfId="43" applyFont="1" applyFill="1" applyBorder="1" applyAlignment="1">
      <alignment horizontal="center" vertical="center"/>
      <extLst>
        <ext xmlns:xfpb="http://schemas.microsoft.com/office/spreadsheetml/2022/featurepropertybag" uri="{C7286773-470A-42A8-94C5-96B5CB345126}">
          <xfpb:xfComplement i="0"/>
        </ext>
      </extLst>
    </xf>
    <xf numFmtId="0" fontId="25" fillId="15" borderId="62" xfId="43" applyFont="1" applyFill="1" applyBorder="1" applyAlignment="1">
      <alignment horizontal="center" vertical="center" wrapText="1"/>
    </xf>
    <xf numFmtId="0" fontId="25" fillId="15" borderId="5" xfId="43" applyFont="1" applyFill="1" applyBorder="1" applyAlignment="1">
      <alignment vertical="center"/>
    </xf>
    <xf numFmtId="0" fontId="18" fillId="15" borderId="92"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93"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46" xfId="43" applyFont="1" applyFill="1" applyBorder="1" applyAlignment="1">
      <alignment horizontal="center" vertical="center" wrapText="1"/>
    </xf>
    <xf numFmtId="0" fontId="21" fillId="0" borderId="54" xfId="37" applyFont="1" applyBorder="1" applyAlignment="1" applyProtection="1">
      <alignment vertical="center" wrapText="1"/>
      <protection locked="0"/>
    </xf>
    <xf numFmtId="0" fontId="23" fillId="0" borderId="0" xfId="43" applyFont="1" applyAlignment="1">
      <alignment horizontal="left"/>
    </xf>
    <xf numFmtId="0" fontId="12" fillId="0" borderId="1" xfId="38" applyFont="1" applyFill="1" applyBorder="1" applyAlignment="1" applyProtection="1">
      <alignment vertical="top" wrapText="1"/>
      <protection locked="0"/>
    </xf>
    <xf numFmtId="0" fontId="21" fillId="0" borderId="97" xfId="37" applyFont="1" applyBorder="1" applyAlignment="1" applyProtection="1">
      <alignment vertical="center" wrapText="1"/>
      <protection locked="0"/>
    </xf>
    <xf numFmtId="0" fontId="43" fillId="0" borderId="1" xfId="43" applyFont="1" applyBorder="1" applyAlignment="1" applyProtection="1">
      <alignment horizontal="center" vertical="center"/>
      <protection locked="0"/>
    </xf>
    <xf numFmtId="0" fontId="43" fillId="0" borderId="1" xfId="38" applyFont="1" applyFill="1" applyBorder="1" applyAlignment="1" applyProtection="1">
      <alignment vertical="top" wrapText="1"/>
      <protection locked="0"/>
    </xf>
    <xf numFmtId="0" fontId="44" fillId="0" borderId="1" xfId="43" applyFont="1" applyBorder="1" applyAlignment="1" applyProtection="1">
      <alignment horizontal="center" vertical="center"/>
      <protection locked="0"/>
    </xf>
    <xf numFmtId="0" fontId="44" fillId="0" borderId="1" xfId="38" applyFont="1" applyFill="1" applyBorder="1" applyAlignment="1" applyProtection="1">
      <alignment horizontal="center" vertical="center" wrapText="1"/>
      <protection locked="0"/>
    </xf>
    <xf numFmtId="0" fontId="13" fillId="12" borderId="46" xfId="0" applyFont="1" applyFill="1" applyBorder="1" applyAlignment="1">
      <alignment horizontal="center" vertical="center"/>
    </xf>
    <xf numFmtId="0" fontId="13" fillId="12" borderId="24" xfId="0" applyFont="1" applyFill="1" applyBorder="1" applyAlignment="1">
      <alignment horizontal="center" vertical="center"/>
    </xf>
    <xf numFmtId="0" fontId="18" fillId="2" borderId="0" xfId="0" applyFont="1" applyFill="1" applyAlignment="1">
      <alignment vertical="top"/>
    </xf>
    <xf numFmtId="0" fontId="15" fillId="2" borderId="28" xfId="1" applyFont="1" applyFill="1" applyBorder="1" applyAlignment="1">
      <alignment horizontal="left" vertical="center"/>
    </xf>
    <xf numFmtId="0" fontId="18" fillId="2" borderId="0" xfId="0" applyFont="1" applyFill="1" applyAlignment="1">
      <alignment horizontal="left"/>
    </xf>
    <xf numFmtId="0" fontId="13" fillId="0" borderId="28" xfId="1" applyFont="1" applyBorder="1" applyAlignment="1">
      <alignment horizontal="left" vertical="top"/>
    </xf>
    <xf numFmtId="0" fontId="15" fillId="2" borderId="28" xfId="1" applyFont="1" applyFill="1" applyBorder="1" applyAlignment="1">
      <alignment horizontal="left" vertical="top"/>
    </xf>
    <xf numFmtId="0" fontId="18" fillId="2" borderId="0" xfId="0" applyFont="1" applyFill="1" applyAlignment="1">
      <alignment horizontal="left" vertical="top"/>
    </xf>
    <xf numFmtId="0" fontId="13" fillId="0" borderId="28" xfId="1" applyFont="1" applyBorder="1" applyAlignment="1">
      <alignment horizontal="center" vertical="top"/>
    </xf>
    <xf numFmtId="0" fontId="15" fillId="2" borderId="28" xfId="1" applyFont="1" applyFill="1" applyBorder="1" applyAlignment="1">
      <alignment vertical="top"/>
    </xf>
    <xf numFmtId="0" fontId="13" fillId="12" borderId="55" xfId="1" applyFont="1" applyFill="1" applyBorder="1" applyAlignment="1">
      <alignment vertical="top"/>
    </xf>
    <xf numFmtId="0" fontId="13" fillId="12" borderId="24" xfId="0" applyFont="1" applyFill="1" applyBorder="1" applyAlignment="1">
      <alignment horizontal="center" vertical="top"/>
    </xf>
    <xf numFmtId="9" fontId="15" fillId="0" borderId="1" xfId="39" applyFont="1" applyFill="1" applyBorder="1" applyAlignment="1">
      <alignment vertical="top"/>
    </xf>
    <xf numFmtId="0" fontId="13" fillId="11" borderId="10" xfId="0" applyFont="1" applyFill="1" applyBorder="1" applyAlignment="1">
      <alignment horizontal="left" vertical="center"/>
    </xf>
    <xf numFmtId="174" fontId="15" fillId="0" borderId="1" xfId="41" applyNumberFormat="1" applyFont="1" applyFill="1" applyBorder="1" applyAlignment="1">
      <alignment horizontal="left" vertical="center" wrapText="1"/>
    </xf>
    <xf numFmtId="0" fontId="12" fillId="0" borderId="1" xfId="38" applyFont="1" applyFill="1" applyBorder="1" applyAlignment="1" applyProtection="1">
      <alignment horizontal="center" vertical="top" wrapText="1"/>
      <protection locked="0"/>
    </xf>
    <xf numFmtId="0" fontId="12" fillId="0" borderId="1" xfId="38" applyFont="1" applyFill="1" applyBorder="1" applyAlignment="1" applyProtection="1">
      <alignment horizontal="justify" vertical="center" wrapText="1"/>
    </xf>
    <xf numFmtId="0" fontId="12" fillId="0" borderId="18" xfId="38" applyFont="1" applyFill="1" applyBorder="1" applyAlignment="1" applyProtection="1">
      <alignment vertical="center" wrapText="1"/>
      <protection locked="0"/>
    </xf>
    <xf numFmtId="0" fontId="12" fillId="0" borderId="22" xfId="38" applyFont="1" applyFill="1" applyBorder="1" applyAlignment="1" applyProtection="1">
      <alignment vertical="center" wrapText="1"/>
      <protection locked="0"/>
    </xf>
    <xf numFmtId="0" fontId="12" fillId="0" borderId="22" xfId="38" applyFont="1" applyFill="1" applyBorder="1" applyAlignment="1" applyProtection="1">
      <alignment horizontal="left" vertical="center" wrapText="1"/>
      <protection locked="0"/>
    </xf>
    <xf numFmtId="0" fontId="12" fillId="0" borderId="23" xfId="38" applyFont="1" applyFill="1" applyBorder="1" applyAlignment="1" applyProtection="1">
      <alignment horizontal="left" vertical="center" wrapText="1"/>
      <protection locked="0"/>
    </xf>
    <xf numFmtId="0" fontId="19" fillId="0" borderId="34" xfId="43" applyFont="1" applyBorder="1" applyProtection="1">
      <protection locked="0"/>
    </xf>
    <xf numFmtId="0" fontId="19" fillId="0" borderId="35" xfId="43" applyFont="1" applyBorder="1" applyProtection="1">
      <protection locked="0"/>
    </xf>
    <xf numFmtId="0" fontId="18" fillId="15" borderId="108" xfId="43"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1" xfId="38" applyFont="1" applyFill="1" applyBorder="1" applyAlignment="1" applyProtection="1">
      <alignment horizontal="justify" vertical="center" wrapText="1"/>
    </xf>
    <xf numFmtId="0" fontId="12" fillId="2" borderId="18" xfId="37" applyFont="1" applyFill="1" applyBorder="1" applyAlignment="1" applyProtection="1">
      <alignment vertical="center"/>
      <protection locked="0"/>
    </xf>
    <xf numFmtId="0" fontId="12" fillId="2" borderId="22" xfId="37" applyFont="1" applyFill="1" applyBorder="1" applyAlignment="1" applyProtection="1">
      <alignment vertical="center" wrapText="1"/>
      <protection locked="0"/>
    </xf>
    <xf numFmtId="0" fontId="12" fillId="0" borderId="22" xfId="37" applyFont="1" applyBorder="1" applyAlignment="1" applyProtection="1">
      <alignment vertical="center" wrapText="1"/>
      <protection locked="0"/>
    </xf>
    <xf numFmtId="0" fontId="12" fillId="0" borderId="23" xfId="37" applyFont="1" applyBorder="1" applyAlignment="1" applyProtection="1">
      <alignment vertical="center" wrapText="1"/>
      <protection locked="0"/>
    </xf>
    <xf numFmtId="0" fontId="12" fillId="2" borderId="44" xfId="37" applyFont="1" applyFill="1" applyBorder="1" applyAlignment="1" applyProtection="1">
      <alignment vertical="center"/>
      <protection locked="0"/>
    </xf>
    <xf numFmtId="0" fontId="12" fillId="0" borderId="30" xfId="38" applyFont="1" applyFill="1" applyBorder="1" applyAlignment="1" applyProtection="1">
      <alignment horizontal="justify" vertical="center" wrapText="1"/>
      <protection locked="0"/>
    </xf>
    <xf numFmtId="0" fontId="12" fillId="2" borderId="44" xfId="38" applyFont="1" applyFill="1" applyBorder="1" applyAlignment="1" applyProtection="1">
      <alignment horizontal="right" vertical="center" wrapText="1"/>
      <protection locked="0"/>
    </xf>
    <xf numFmtId="0" fontId="12" fillId="0" borderId="30" xfId="38" applyFont="1" applyFill="1" applyBorder="1" applyAlignment="1" applyProtection="1">
      <alignment vertical="center" wrapText="1"/>
      <protection locked="0"/>
    </xf>
    <xf numFmtId="0" fontId="19" fillId="0" borderId="44" xfId="43" applyFont="1" applyBorder="1" applyProtection="1">
      <protection locked="0"/>
    </xf>
    <xf numFmtId="0" fontId="12" fillId="2" borderId="48" xfId="38" applyFont="1" applyFill="1" applyBorder="1" applyAlignment="1" applyProtection="1">
      <alignment horizontal="center" vertical="center" wrapText="1"/>
      <protection locked="0"/>
    </xf>
    <xf numFmtId="0" fontId="45" fillId="0" borderId="6" xfId="36" applyFont="1" applyBorder="1" applyAlignment="1" applyProtection="1">
      <alignment horizontal="left" vertical="center"/>
      <protection locked="0"/>
    </xf>
    <xf numFmtId="0" fontId="45" fillId="0" borderId="1" xfId="43" applyFont="1" applyBorder="1" applyAlignment="1" applyProtection="1">
      <alignment horizontal="center" vertical="center"/>
      <protection locked="0"/>
    </xf>
    <xf numFmtId="0" fontId="45" fillId="0" borderId="1" xfId="38" applyFont="1" applyFill="1" applyBorder="1" applyAlignment="1" applyProtection="1">
      <alignment horizontal="center" vertical="center" wrapText="1"/>
      <protection locked="0"/>
    </xf>
    <xf numFmtId="0" fontId="47" fillId="0" borderId="30" xfId="37" applyFont="1" applyBorder="1" applyAlignment="1" applyProtection="1">
      <alignment vertical="center" wrapText="1"/>
      <protection locked="0"/>
    </xf>
    <xf numFmtId="0" fontId="47" fillId="0" borderId="68" xfId="43" applyFont="1" applyBorder="1" applyProtection="1">
      <protection locked="0"/>
    </xf>
    <xf numFmtId="0" fontId="48" fillId="15" borderId="83" xfId="43" applyFont="1" applyFill="1" applyBorder="1" applyAlignment="1">
      <alignment horizontal="center" vertical="center"/>
      <extLst>
        <ext xmlns:xfpb="http://schemas.microsoft.com/office/spreadsheetml/2022/featurepropertybag" uri="{C7286773-470A-42A8-94C5-96B5CB345126}">
          <xfpb:xfComplement i="0"/>
        </ext>
      </extLst>
    </xf>
    <xf numFmtId="0" fontId="48" fillId="15" borderId="1" xfId="43" applyFont="1" applyFill="1" applyBorder="1" applyAlignment="1">
      <alignment horizontal="center" vertical="center" wrapText="1"/>
    </xf>
    <xf numFmtId="0" fontId="48" fillId="15" borderId="86" xfId="43" applyFont="1" applyFill="1" applyBorder="1" applyAlignment="1">
      <alignment horizontal="center" vertical="center"/>
      <extLst>
        <ext xmlns:xfpb="http://schemas.microsoft.com/office/spreadsheetml/2022/featurepropertybag" uri="{C7286773-470A-42A8-94C5-96B5CB345126}">
          <xfpb:xfComplement i="0"/>
        </ext>
      </extLst>
    </xf>
    <xf numFmtId="0" fontId="51" fillId="15" borderId="62" xfId="43" applyFont="1" applyFill="1" applyBorder="1" applyAlignment="1">
      <alignment horizontal="center" vertical="center" wrapText="1"/>
    </xf>
    <xf numFmtId="0" fontId="51" fillId="15" borderId="5" xfId="43" applyFont="1" applyFill="1" applyBorder="1" applyAlignment="1">
      <alignment vertical="center"/>
    </xf>
    <xf numFmtId="0" fontId="48" fillId="15" borderId="92" xfId="43" applyFont="1" applyFill="1" applyBorder="1" applyAlignment="1">
      <alignment horizontal="center" vertical="center"/>
      <extLst>
        <ext xmlns:xfpb="http://schemas.microsoft.com/office/spreadsheetml/2022/featurepropertybag" uri="{C7286773-470A-42A8-94C5-96B5CB345126}">
          <xfpb:xfComplement i="0"/>
        </ext>
      </extLst>
    </xf>
    <xf numFmtId="0" fontId="48" fillId="15" borderId="93" xfId="43" applyFont="1" applyFill="1" applyBorder="1" applyAlignment="1">
      <alignment horizontal="center" vertical="center"/>
      <extLst>
        <ext xmlns:xfpb="http://schemas.microsoft.com/office/spreadsheetml/2022/featurepropertybag" uri="{C7286773-470A-42A8-94C5-96B5CB345126}">
          <xfpb:xfComplement i="0"/>
        </ext>
      </extLst>
    </xf>
    <xf numFmtId="0" fontId="48" fillId="15" borderId="46" xfId="43" applyFont="1" applyFill="1" applyBorder="1" applyAlignment="1">
      <alignment horizontal="center" vertical="center" wrapText="1"/>
    </xf>
    <xf numFmtId="0" fontId="53" fillId="2" borderId="0" xfId="37" applyFont="1" applyFill="1" applyAlignment="1" applyProtection="1">
      <alignment vertical="center"/>
      <protection locked="0"/>
    </xf>
    <xf numFmtId="0" fontId="53" fillId="2" borderId="0" xfId="38" applyFont="1" applyFill="1" applyBorder="1" applyAlignment="1" applyProtection="1">
      <alignment horizontal="right" vertical="center" wrapText="1"/>
      <protection locked="0"/>
    </xf>
    <xf numFmtId="0" fontId="53" fillId="0" borderId="0" xfId="43" applyFont="1" applyProtection="1">
      <protection locked="0"/>
    </xf>
    <xf numFmtId="0" fontId="53" fillId="2" borderId="59" xfId="38" applyFont="1" applyFill="1" applyBorder="1" applyAlignment="1" applyProtection="1">
      <alignment horizontal="center" vertical="center" wrapText="1"/>
      <protection locked="0"/>
    </xf>
    <xf numFmtId="0" fontId="53" fillId="0" borderId="59" xfId="38" applyFont="1" applyFill="1" applyBorder="1" applyAlignment="1" applyProtection="1">
      <alignment horizontal="center" vertical="center" wrapText="1"/>
      <protection locked="0"/>
    </xf>
    <xf numFmtId="0" fontId="53" fillId="0" borderId="32" xfId="37" applyFont="1" applyBorder="1" applyAlignment="1" applyProtection="1">
      <alignment horizontal="center" vertical="center" wrapText="1"/>
      <protection locked="0"/>
    </xf>
    <xf numFmtId="0" fontId="53" fillId="0" borderId="33" xfId="37" applyFont="1" applyBorder="1" applyAlignment="1" applyProtection="1">
      <alignment horizontal="center" vertical="center" wrapText="1"/>
      <protection locked="0"/>
    </xf>
    <xf numFmtId="0" fontId="12" fillId="0" borderId="0" xfId="43" applyFont="1"/>
    <xf numFmtId="0" fontId="12" fillId="0" borderId="68" xfId="43" applyFont="1" applyBorder="1" applyProtection="1">
      <protection locked="0"/>
    </xf>
    <xf numFmtId="0" fontId="15" fillId="15" borderId="83" xfId="43" applyFont="1" applyFill="1" applyBorder="1" applyAlignment="1">
      <alignment horizontal="center" vertical="center"/>
      <extLst>
        <ext xmlns:xfpb="http://schemas.microsoft.com/office/spreadsheetml/2022/featurepropertybag" uri="{C7286773-470A-42A8-94C5-96B5CB345126}">
          <xfpb:xfComplement i="0"/>
        </ext>
      </extLst>
    </xf>
    <xf numFmtId="0" fontId="15" fillId="15" borderId="1" xfId="43" applyFont="1" applyFill="1" applyBorder="1" applyAlignment="1">
      <alignment horizontal="center" vertical="center" wrapText="1"/>
    </xf>
    <xf numFmtId="0" fontId="15" fillId="15" borderId="86" xfId="43" applyFont="1" applyFill="1" applyBorder="1" applyAlignment="1">
      <alignment horizontal="center" vertical="center"/>
      <extLst>
        <ext xmlns:xfpb="http://schemas.microsoft.com/office/spreadsheetml/2022/featurepropertybag" uri="{C7286773-470A-42A8-94C5-96B5CB345126}">
          <xfpb:xfComplement i="0"/>
        </ext>
      </extLst>
    </xf>
    <xf numFmtId="0" fontId="13" fillId="15" borderId="62" xfId="43" applyFont="1" applyFill="1" applyBorder="1" applyAlignment="1">
      <alignment horizontal="center" vertical="center" wrapText="1"/>
    </xf>
    <xf numFmtId="0" fontId="13" fillId="15" borderId="5" xfId="43" applyFont="1" applyFill="1" applyBorder="1" applyAlignment="1">
      <alignment vertical="center"/>
    </xf>
    <xf numFmtId="0" fontId="15" fillId="15" borderId="92" xfId="43" applyFont="1" applyFill="1" applyBorder="1" applyAlignment="1">
      <alignment horizontal="center" vertical="center"/>
      <extLst>
        <ext xmlns:xfpb="http://schemas.microsoft.com/office/spreadsheetml/2022/featurepropertybag" uri="{C7286773-470A-42A8-94C5-96B5CB345126}">
          <xfpb:xfComplement i="0"/>
        </ext>
      </extLst>
    </xf>
    <xf numFmtId="0" fontId="15" fillId="15" borderId="93" xfId="43" applyFont="1" applyFill="1" applyBorder="1" applyAlignment="1">
      <alignment horizontal="center" vertical="center"/>
      <extLst>
        <ext xmlns:xfpb="http://schemas.microsoft.com/office/spreadsheetml/2022/featurepropertybag" uri="{C7286773-470A-42A8-94C5-96B5CB345126}">
          <xfpb:xfComplement i="0"/>
        </ext>
      </extLst>
    </xf>
    <xf numFmtId="0" fontId="15" fillId="15" borderId="46" xfId="43" applyFont="1" applyFill="1" applyBorder="1" applyAlignment="1">
      <alignment horizontal="center" vertical="center" wrapText="1"/>
    </xf>
    <xf numFmtId="0" fontId="55" fillId="0" borderId="30" xfId="37" applyFont="1" applyBorder="1" applyAlignment="1" applyProtection="1">
      <alignment vertical="center" wrapText="1"/>
      <protection locked="0"/>
    </xf>
    <xf numFmtId="0" fontId="56" fillId="15" borderId="83" xfId="43" applyFont="1" applyFill="1" applyBorder="1" applyAlignment="1">
      <alignment horizontal="center" vertical="center"/>
      <extLst>
        <ext xmlns:xfpb="http://schemas.microsoft.com/office/spreadsheetml/2022/featurepropertybag" uri="{C7286773-470A-42A8-94C5-96B5CB345126}">
          <xfpb:xfComplement i="0"/>
        </ext>
      </extLst>
    </xf>
    <xf numFmtId="0" fontId="56" fillId="15" borderId="1" xfId="43" applyFont="1" applyFill="1" applyBorder="1" applyAlignment="1">
      <alignment horizontal="center" vertical="center" wrapText="1"/>
    </xf>
    <xf numFmtId="0" fontId="56" fillId="15" borderId="86" xfId="43" applyFont="1" applyFill="1" applyBorder="1" applyAlignment="1">
      <alignment horizontal="center" vertical="center"/>
      <extLst>
        <ext xmlns:xfpb="http://schemas.microsoft.com/office/spreadsheetml/2022/featurepropertybag" uri="{C7286773-470A-42A8-94C5-96B5CB345126}">
          <xfpb:xfComplement i="0"/>
        </ext>
      </extLst>
    </xf>
    <xf numFmtId="0" fontId="59" fillId="15" borderId="62" xfId="43" applyFont="1" applyFill="1" applyBorder="1" applyAlignment="1">
      <alignment horizontal="center" vertical="center" wrapText="1"/>
    </xf>
    <xf numFmtId="0" fontId="59" fillId="15" borderId="5" xfId="43" applyFont="1" applyFill="1" applyBorder="1" applyAlignment="1">
      <alignment vertical="center"/>
    </xf>
    <xf numFmtId="0" fontId="56" fillId="15" borderId="92" xfId="43" applyFont="1" applyFill="1" applyBorder="1" applyAlignment="1">
      <alignment horizontal="center" vertical="center"/>
      <extLst>
        <ext xmlns:xfpb="http://schemas.microsoft.com/office/spreadsheetml/2022/featurepropertybag" uri="{C7286773-470A-42A8-94C5-96B5CB345126}">
          <xfpb:xfComplement i="0"/>
        </ext>
      </extLst>
    </xf>
    <xf numFmtId="0" fontId="56" fillId="15" borderId="93" xfId="43" applyFont="1" applyFill="1" applyBorder="1" applyAlignment="1">
      <alignment horizontal="center" vertical="center"/>
      <extLst>
        <ext xmlns:xfpb="http://schemas.microsoft.com/office/spreadsheetml/2022/featurepropertybag" uri="{C7286773-470A-42A8-94C5-96B5CB345126}">
          <xfpb:xfComplement i="0"/>
        </ext>
      </extLst>
    </xf>
    <xf numFmtId="0" fontId="56" fillId="15" borderId="46" xfId="43" applyFont="1" applyFill="1" applyBorder="1" applyAlignment="1">
      <alignment horizontal="center" vertical="center" wrapText="1"/>
    </xf>
    <xf numFmtId="0" fontId="12" fillId="0" borderId="0" xfId="43" applyFont="1" applyProtection="1">
      <protection locked="0"/>
    </xf>
    <xf numFmtId="0" fontId="55" fillId="2" borderId="0" xfId="37" applyFont="1" applyFill="1" applyAlignment="1" applyProtection="1">
      <alignment vertical="center"/>
      <protection locked="0"/>
    </xf>
    <xf numFmtId="0" fontId="55" fillId="2" borderId="0" xfId="37" applyFont="1" applyFill="1" applyAlignment="1" applyProtection="1">
      <alignment vertical="center" wrapText="1"/>
      <protection locked="0"/>
    </xf>
    <xf numFmtId="0" fontId="55" fillId="0" borderId="0" xfId="37" applyFont="1" applyAlignment="1" applyProtection="1">
      <alignment vertical="center" wrapText="1"/>
      <protection locked="0"/>
    </xf>
    <xf numFmtId="0" fontId="55" fillId="0" borderId="0" xfId="38" applyFont="1" applyFill="1" applyBorder="1" applyAlignment="1" applyProtection="1">
      <alignment vertical="center" wrapText="1"/>
      <protection locked="0"/>
    </xf>
    <xf numFmtId="0" fontId="55" fillId="0" borderId="6" xfId="36" applyFont="1" applyBorder="1" applyAlignment="1" applyProtection="1">
      <alignment horizontal="center"/>
      <protection locked="0"/>
    </xf>
    <xf numFmtId="0" fontId="55" fillId="2" borderId="59" xfId="38" applyFont="1" applyFill="1" applyBorder="1" applyAlignment="1" applyProtection="1">
      <alignment horizontal="center" vertical="center" wrapText="1"/>
      <protection locked="0"/>
    </xf>
    <xf numFmtId="0" fontId="55" fillId="0" borderId="59" xfId="38" applyFont="1" applyFill="1" applyBorder="1" applyAlignment="1" applyProtection="1">
      <alignment horizontal="center" vertical="center" wrapText="1"/>
      <protection locked="0"/>
    </xf>
    <xf numFmtId="0" fontId="55" fillId="0" borderId="32" xfId="37" applyFont="1" applyBorder="1" applyAlignment="1" applyProtection="1">
      <alignment horizontal="center" vertical="center" wrapText="1"/>
      <protection locked="0"/>
    </xf>
    <xf numFmtId="0" fontId="55" fillId="0" borderId="33" xfId="37" applyFont="1" applyBorder="1" applyAlignment="1" applyProtection="1">
      <alignment horizontal="center" vertical="center" wrapText="1"/>
      <protection locked="0"/>
    </xf>
    <xf numFmtId="0" fontId="55" fillId="2" borderId="18" xfId="37" applyFont="1" applyFill="1" applyBorder="1" applyAlignment="1" applyProtection="1">
      <alignment vertical="center"/>
      <protection locked="0"/>
    </xf>
    <xf numFmtId="0" fontId="55" fillId="2" borderId="22" xfId="37" applyFont="1" applyFill="1" applyBorder="1" applyAlignment="1" applyProtection="1">
      <alignment vertical="center" wrapText="1"/>
      <protection locked="0"/>
    </xf>
    <xf numFmtId="0" fontId="55" fillId="0" borderId="22" xfId="37" applyFont="1" applyBorder="1" applyAlignment="1" applyProtection="1">
      <alignment vertical="center" wrapText="1"/>
      <protection locked="0"/>
    </xf>
    <xf numFmtId="0" fontId="55" fillId="0" borderId="23" xfId="37" applyFont="1" applyBorder="1" applyAlignment="1" applyProtection="1">
      <alignment vertical="center" wrapText="1"/>
      <protection locked="0"/>
    </xf>
    <xf numFmtId="0" fontId="56" fillId="15" borderId="108" xfId="43" applyFont="1" applyFill="1" applyBorder="1" applyAlignment="1">
      <alignment horizontal="center" vertical="center"/>
      <extLst>
        <ext xmlns:xfpb="http://schemas.microsoft.com/office/spreadsheetml/2022/featurepropertybag" uri="{C7286773-470A-42A8-94C5-96B5CB345126}">
          <xfpb:xfComplement i="0"/>
        </ext>
      </extLst>
    </xf>
    <xf numFmtId="0" fontId="15" fillId="15" borderId="108" xfId="43" applyFont="1" applyFill="1" applyBorder="1" applyAlignment="1">
      <alignment horizontal="center" vertical="center"/>
      <extLst>
        <ext xmlns:xfpb="http://schemas.microsoft.com/office/spreadsheetml/2022/featurepropertybag" uri="{C7286773-470A-42A8-94C5-96B5CB345126}">
          <xfpb:xfComplement i="0"/>
        </ext>
      </extLst>
    </xf>
    <xf numFmtId="0" fontId="21" fillId="0" borderId="54" xfId="37" applyFont="1" applyBorder="1" applyAlignment="1" applyProtection="1">
      <alignment vertical="top" wrapText="1"/>
      <protection locked="0"/>
    </xf>
    <xf numFmtId="0" fontId="12" fillId="0" borderId="22" xfId="37" applyFont="1" applyBorder="1" applyAlignment="1">
      <alignment vertical="center" wrapText="1"/>
    </xf>
    <xf numFmtId="0" fontId="12" fillId="0" borderId="22" xfId="38" applyFont="1" applyFill="1" applyBorder="1" applyAlignment="1" applyProtection="1">
      <alignment horizontal="justify" vertical="center" wrapText="1"/>
    </xf>
    <xf numFmtId="0" fontId="12" fillId="0" borderId="22" xfId="38" applyFont="1" applyFill="1" applyBorder="1" applyAlignment="1" applyProtection="1">
      <alignment horizontal="justify" vertical="center" wrapText="1"/>
      <protection locked="0"/>
    </xf>
    <xf numFmtId="0" fontId="55" fillId="0" borderId="0" xfId="43" applyFont="1" applyProtection="1">
      <protection locked="0"/>
    </xf>
    <xf numFmtId="0" fontId="12" fillId="0" borderId="29" xfId="37" applyFont="1" applyBorder="1" applyAlignment="1" applyProtection="1">
      <alignment horizontal="center" vertical="center" wrapText="1"/>
      <protection locked="0"/>
    </xf>
    <xf numFmtId="0" fontId="12" fillId="0" borderId="59" xfId="37" applyFont="1" applyBorder="1" applyAlignment="1" applyProtection="1">
      <alignment horizontal="center" vertical="center" wrapText="1"/>
      <protection locked="0"/>
    </xf>
    <xf numFmtId="0" fontId="19" fillId="0" borderId="30" xfId="0" applyFont="1" applyBorder="1" applyProtection="1">
      <protection locked="0"/>
    </xf>
    <xf numFmtId="0" fontId="12" fillId="0" borderId="59" xfId="0" applyFont="1" applyBorder="1" applyProtection="1">
      <protection locked="0"/>
    </xf>
    <xf numFmtId="0" fontId="19" fillId="0" borderId="59" xfId="0" applyFont="1" applyBorder="1" applyProtection="1">
      <protection locked="0"/>
    </xf>
    <xf numFmtId="0" fontId="19" fillId="0" borderId="68" xfId="0" applyFont="1" applyBorder="1" applyProtection="1">
      <protection locked="0"/>
    </xf>
    <xf numFmtId="0" fontId="2" fillId="15" borderId="27" xfId="0" applyFont="1" applyFill="1" applyBorder="1" applyAlignment="1">
      <alignment horizontal="center" vertical="center"/>
    </xf>
    <xf numFmtId="0" fontId="12" fillId="0" borderId="6" xfId="36" applyFont="1" applyBorder="1" applyAlignment="1" applyProtection="1">
      <alignment horizontal="left" vertical="top"/>
      <protection locked="0"/>
    </xf>
    <xf numFmtId="0" fontId="12" fillId="0" borderId="0" xfId="38" applyFont="1" applyFill="1" applyBorder="1" applyAlignment="1" applyProtection="1">
      <alignment horizontal="center" vertical="top" wrapText="1"/>
      <protection locked="0"/>
    </xf>
    <xf numFmtId="0" fontId="12" fillId="0" borderId="1" xfId="0" applyFont="1" applyBorder="1" applyAlignment="1" applyProtection="1">
      <alignment horizontal="center" vertical="center"/>
      <protection locked="0"/>
    </xf>
    <xf numFmtId="0" fontId="12" fillId="0" borderId="20" xfId="38" applyFont="1" applyFill="1" applyBorder="1" applyAlignment="1" applyProtection="1">
      <alignment horizontal="center" vertical="center" wrapText="1"/>
      <protection locked="0"/>
    </xf>
    <xf numFmtId="0" fontId="12" fillId="0" borderId="68" xfId="37" applyFont="1" applyBorder="1" applyAlignment="1" applyProtection="1">
      <alignment horizontal="center" vertical="center" wrapText="1"/>
      <protection locked="0"/>
    </xf>
    <xf numFmtId="0" fontId="12" fillId="0" borderId="0" xfId="0" applyFont="1" applyProtection="1">
      <protection locked="0"/>
    </xf>
    <xf numFmtId="0" fontId="2" fillId="15" borderId="47" xfId="0" applyFont="1" applyFill="1" applyBorder="1" applyAlignment="1">
      <alignment horizontal="center" vertical="center"/>
    </xf>
    <xf numFmtId="0" fontId="12" fillId="0" borderId="44" xfId="37" applyFont="1" applyBorder="1" applyAlignment="1">
      <alignment vertical="center" wrapText="1"/>
    </xf>
    <xf numFmtId="0" fontId="19" fillId="0" borderId="44" xfId="0" applyFont="1" applyBorder="1"/>
    <xf numFmtId="0" fontId="12" fillId="2" borderId="44" xfId="38" applyFont="1" applyFill="1" applyBorder="1" applyAlignment="1" applyProtection="1">
      <alignment horizontal="center" vertical="center" wrapText="1"/>
      <protection locked="0"/>
    </xf>
    <xf numFmtId="0" fontId="12" fillId="0" borderId="44" xfId="38" applyFont="1" applyFill="1" applyBorder="1" applyAlignment="1" applyProtection="1">
      <alignment horizontal="right" vertical="center" wrapText="1"/>
      <protection locked="0"/>
    </xf>
    <xf numFmtId="0" fontId="21" fillId="0" borderId="61" xfId="37" applyFont="1" applyBorder="1" applyAlignment="1" applyProtection="1">
      <alignment vertical="center" wrapText="1"/>
      <protection locked="0"/>
    </xf>
    <xf numFmtId="0" fontId="63" fillId="15" borderId="27" xfId="0" applyFont="1" applyFill="1" applyBorder="1" applyAlignment="1">
      <alignment horizontal="center" vertical="center"/>
    </xf>
    <xf numFmtId="0" fontId="63" fillId="15" borderId="47" xfId="0" applyFont="1" applyFill="1" applyBorder="1" applyAlignment="1">
      <alignment horizontal="center" vertical="center"/>
    </xf>
    <xf numFmtId="0" fontId="12" fillId="0" borderId="0" xfId="0" applyFont="1"/>
    <xf numFmtId="0" fontId="12" fillId="0" borderId="44" xfId="0" applyFont="1" applyBorder="1"/>
    <xf numFmtId="0" fontId="12" fillId="0" borderId="30" xfId="0" applyFont="1" applyBorder="1" applyProtection="1">
      <protection locked="0"/>
    </xf>
    <xf numFmtId="0" fontId="12" fillId="0" borderId="68" xfId="0" applyFont="1" applyBorder="1" applyProtection="1">
      <protection locked="0"/>
    </xf>
    <xf numFmtId="0" fontId="66" fillId="15" borderId="27" xfId="0" applyFont="1" applyFill="1" applyBorder="1" applyAlignment="1">
      <alignment horizontal="center" vertical="center"/>
    </xf>
    <xf numFmtId="0" fontId="66" fillId="15" borderId="47" xfId="0" applyFont="1" applyFill="1" applyBorder="1" applyAlignment="1">
      <alignment horizontal="center" vertical="center"/>
    </xf>
    <xf numFmtId="0" fontId="61" fillId="2" borderId="18" xfId="37" applyFont="1" applyFill="1" applyBorder="1" applyAlignment="1" applyProtection="1">
      <alignment vertical="center"/>
      <protection locked="0"/>
    </xf>
    <xf numFmtId="0" fontId="61" fillId="2" borderId="22" xfId="37" applyFont="1" applyFill="1" applyBorder="1" applyAlignment="1" applyProtection="1">
      <alignment vertical="center" wrapText="1"/>
      <protection locked="0"/>
    </xf>
    <xf numFmtId="0" fontId="61" fillId="0" borderId="22" xfId="37" applyFont="1" applyBorder="1" applyAlignment="1" applyProtection="1">
      <alignment vertical="center" wrapText="1"/>
      <protection locked="0"/>
    </xf>
    <xf numFmtId="0" fontId="61" fillId="0" borderId="23" xfId="37" applyFont="1" applyBorder="1" applyAlignment="1" applyProtection="1">
      <alignment vertical="center" wrapText="1"/>
      <protection locked="0"/>
    </xf>
    <xf numFmtId="0" fontId="68" fillId="15" borderId="27" xfId="0" applyFont="1" applyFill="1" applyBorder="1" applyAlignment="1">
      <alignment horizontal="center" vertical="center"/>
    </xf>
    <xf numFmtId="0" fontId="68" fillId="15" borderId="47" xfId="0" applyFont="1" applyFill="1" applyBorder="1" applyAlignment="1">
      <alignment horizontal="center" vertical="center"/>
    </xf>
    <xf numFmtId="0" fontId="53" fillId="0" borderId="44" xfId="43" applyFont="1" applyBorder="1" applyProtection="1">
      <protection locked="0"/>
    </xf>
    <xf numFmtId="0" fontId="73" fillId="15" borderId="62" xfId="43" applyFont="1" applyFill="1" applyBorder="1" applyAlignment="1">
      <alignment horizontal="center" vertical="center" wrapText="1"/>
    </xf>
    <xf numFmtId="0" fontId="73" fillId="15" borderId="5" xfId="43" applyFont="1" applyFill="1" applyBorder="1" applyAlignment="1">
      <alignment vertical="center"/>
    </xf>
    <xf numFmtId="0" fontId="70" fillId="15" borderId="92" xfId="43" applyFont="1" applyFill="1" applyBorder="1" applyAlignment="1">
      <alignment horizontal="center" vertical="center"/>
      <extLst>
        <ext xmlns:xfpb="http://schemas.microsoft.com/office/spreadsheetml/2022/featurepropertybag" uri="{C7286773-470A-42A8-94C5-96B5CB345126}">
          <xfpb:xfComplement i="0"/>
        </ext>
      </extLst>
    </xf>
    <xf numFmtId="0" fontId="70" fillId="15" borderId="1" xfId="43" applyFont="1" applyFill="1" applyBorder="1" applyAlignment="1">
      <alignment horizontal="center" vertical="center" wrapText="1"/>
    </xf>
    <xf numFmtId="0" fontId="70" fillId="15" borderId="93" xfId="43" applyFont="1" applyFill="1" applyBorder="1" applyAlignment="1">
      <alignment horizontal="center" vertical="center"/>
      <extLst>
        <ext xmlns:xfpb="http://schemas.microsoft.com/office/spreadsheetml/2022/featurepropertybag" uri="{C7286773-470A-42A8-94C5-96B5CB345126}">
          <xfpb:xfComplement i="0"/>
        </ext>
      </extLst>
    </xf>
    <xf numFmtId="0" fontId="70" fillId="15" borderId="46" xfId="43" applyFont="1" applyFill="1" applyBorder="1" applyAlignment="1">
      <alignment horizontal="center" vertical="center" wrapText="1"/>
    </xf>
    <xf numFmtId="0" fontId="53" fillId="2" borderId="18" xfId="37" applyFont="1" applyFill="1" applyBorder="1" applyAlignment="1" applyProtection="1">
      <alignment vertical="center"/>
      <protection locked="0"/>
    </xf>
    <xf numFmtId="0" fontId="53" fillId="2" borderId="44" xfId="37" applyFont="1" applyFill="1" applyBorder="1" applyAlignment="1" applyProtection="1">
      <alignment vertical="center"/>
      <protection locked="0"/>
    </xf>
    <xf numFmtId="0" fontId="53" fillId="2" borderId="44" xfId="38" applyFont="1" applyFill="1" applyBorder="1" applyAlignment="1" applyProtection="1">
      <alignment horizontal="right" vertical="center" wrapText="1"/>
      <protection locked="0"/>
    </xf>
    <xf numFmtId="0" fontId="12" fillId="0" borderId="47" xfId="43" applyFont="1" applyBorder="1" applyProtection="1">
      <protection locked="0"/>
    </xf>
    <xf numFmtId="0" fontId="12" fillId="0" borderId="4" xfId="43" applyFont="1" applyBorder="1" applyProtection="1">
      <protection locked="0"/>
    </xf>
    <xf numFmtId="0" fontId="12" fillId="0" borderId="6" xfId="38" applyFont="1" applyFill="1" applyBorder="1" applyAlignment="1" applyProtection="1">
      <alignment vertical="center" wrapText="1"/>
      <protection locked="0"/>
    </xf>
    <xf numFmtId="0" fontId="70" fillId="15" borderId="108" xfId="43" applyFont="1" applyFill="1" applyBorder="1" applyAlignment="1">
      <alignment horizontal="center" vertical="center"/>
      <extLst>
        <ext xmlns:xfpb="http://schemas.microsoft.com/office/spreadsheetml/2022/featurepropertybag" uri="{C7286773-470A-42A8-94C5-96B5CB345126}">
          <xfpb:xfComplement i="0"/>
        </ext>
      </extLst>
    </xf>
    <xf numFmtId="0" fontId="12" fillId="0" borderId="34" xfId="43" applyFont="1" applyBorder="1" applyProtection="1">
      <protection locked="0"/>
    </xf>
    <xf numFmtId="0" fontId="12" fillId="0" borderId="35" xfId="43" applyFont="1" applyBorder="1" applyProtection="1">
      <protection locked="0"/>
    </xf>
    <xf numFmtId="0" fontId="15" fillId="0" borderId="28" xfId="1" applyFont="1" applyBorder="1" applyAlignment="1">
      <alignment vertical="center"/>
    </xf>
    <xf numFmtId="0" fontId="12" fillId="0" borderId="34" xfId="37" applyFont="1" applyBorder="1" applyAlignment="1" applyProtection="1">
      <alignment horizontal="center" vertical="center" wrapText="1"/>
      <protection locked="0"/>
    </xf>
    <xf numFmtId="0" fontId="19" fillId="0" borderId="30" xfId="43" applyFont="1" applyBorder="1" applyProtection="1">
      <protection locked="0"/>
    </xf>
    <xf numFmtId="9" fontId="18" fillId="2" borderId="0" xfId="0" applyNumberFormat="1" applyFont="1" applyFill="1"/>
    <xf numFmtId="0" fontId="13" fillId="11" borderId="53" xfId="1" applyFont="1" applyFill="1" applyBorder="1" applyAlignment="1">
      <alignment horizontal="center" vertical="center" wrapText="1"/>
    </xf>
    <xf numFmtId="0" fontId="13" fillId="11" borderId="17" xfId="1" applyFont="1" applyFill="1" applyBorder="1" applyAlignment="1">
      <alignment horizontal="center" vertical="center" wrapText="1"/>
    </xf>
    <xf numFmtId="0" fontId="13" fillId="11" borderId="41" xfId="1" applyFont="1" applyFill="1" applyBorder="1" applyAlignment="1">
      <alignment horizontal="center" vertical="center" wrapText="1"/>
    </xf>
    <xf numFmtId="0" fontId="13" fillId="11" borderId="2" xfId="1" applyFont="1" applyFill="1" applyBorder="1" applyAlignment="1">
      <alignment horizontal="center" vertical="center" wrapText="1"/>
    </xf>
    <xf numFmtId="0" fontId="13" fillId="11" borderId="43" xfId="1" applyFont="1" applyFill="1" applyBorder="1" applyAlignment="1">
      <alignment horizontal="center" vertical="center" wrapText="1"/>
    </xf>
    <xf numFmtId="0" fontId="13" fillId="11" borderId="54" xfId="0" applyFont="1" applyFill="1" applyBorder="1" applyAlignment="1">
      <alignment horizontal="center"/>
    </xf>
    <xf numFmtId="0" fontId="13" fillId="11" borderId="22" xfId="0" applyFont="1" applyFill="1" applyBorder="1" applyAlignment="1">
      <alignment horizontal="right"/>
    </xf>
    <xf numFmtId="0" fontId="13" fillId="11" borderId="55" xfId="0" applyFont="1" applyFill="1" applyBorder="1" applyAlignment="1">
      <alignment horizontal="center"/>
    </xf>
    <xf numFmtId="0" fontId="13" fillId="12" borderId="5" xfId="1" applyFont="1" applyFill="1" applyBorder="1" applyAlignment="1">
      <alignment horizontal="left" vertical="top" wrapText="1"/>
    </xf>
    <xf numFmtId="0" fontId="13" fillId="12" borderId="46" xfId="1" applyFont="1" applyFill="1" applyBorder="1" applyAlignment="1">
      <alignment horizontal="left" vertical="top" wrapText="1"/>
    </xf>
    <xf numFmtId="0" fontId="13" fillId="11" borderId="16" xfId="1" applyFont="1" applyFill="1" applyBorder="1" applyAlignment="1">
      <alignment horizontal="center" vertical="center" wrapText="1"/>
    </xf>
    <xf numFmtId="0" fontId="13" fillId="11" borderId="42" xfId="1" applyFont="1" applyFill="1" applyBorder="1" applyAlignment="1">
      <alignment horizontal="center" vertical="center" wrapText="1"/>
    </xf>
    <xf numFmtId="0" fontId="13" fillId="11" borderId="19" xfId="1" applyFont="1" applyFill="1" applyBorder="1" applyAlignment="1">
      <alignment horizontal="center" vertical="center"/>
    </xf>
    <xf numFmtId="0" fontId="13" fillId="11" borderId="15" xfId="1" applyFont="1" applyFill="1" applyBorder="1" applyAlignment="1">
      <alignment horizontal="center" vertical="center"/>
    </xf>
    <xf numFmtId="0" fontId="13" fillId="11" borderId="40" xfId="1" applyFont="1" applyFill="1" applyBorder="1" applyAlignment="1">
      <alignment horizontal="center" vertical="center"/>
    </xf>
    <xf numFmtId="0" fontId="15" fillId="0" borderId="52" xfId="1" applyFont="1" applyBorder="1" applyAlignment="1">
      <alignment horizontal="right" vertical="center"/>
    </xf>
    <xf numFmtId="0" fontId="15" fillId="0" borderId="32" xfId="1" applyFont="1" applyBorder="1" applyAlignment="1">
      <alignment horizontal="right" vertical="center"/>
    </xf>
    <xf numFmtId="0" fontId="15" fillId="0" borderId="32" xfId="1" applyFont="1" applyBorder="1" applyAlignment="1">
      <alignment horizontal="center" vertical="center"/>
    </xf>
    <xf numFmtId="0" fontId="15" fillId="0" borderId="33" xfId="1" applyFont="1" applyBorder="1" applyAlignment="1">
      <alignment horizontal="center" vertical="center"/>
    </xf>
    <xf numFmtId="0" fontId="13" fillId="12" borderId="58" xfId="1" applyFont="1" applyFill="1" applyBorder="1" applyAlignment="1">
      <alignment horizontal="center" vertical="center" wrapText="1"/>
    </xf>
    <xf numFmtId="0" fontId="13" fillId="12" borderId="2" xfId="1" applyFont="1" applyFill="1" applyBorder="1" applyAlignment="1">
      <alignment horizontal="center" vertical="center" wrapText="1"/>
    </xf>
    <xf numFmtId="0" fontId="13" fillId="12" borderId="5" xfId="1" applyFont="1" applyFill="1" applyBorder="1" applyAlignment="1">
      <alignment horizontal="center" vertical="center" wrapText="1"/>
    </xf>
    <xf numFmtId="0" fontId="13" fillId="12" borderId="46" xfId="1" applyFont="1" applyFill="1" applyBorder="1" applyAlignment="1">
      <alignment horizontal="center" vertical="center" wrapText="1"/>
    </xf>
    <xf numFmtId="0" fontId="13" fillId="12" borderId="63" xfId="0" applyFont="1" applyFill="1" applyBorder="1" applyAlignment="1">
      <alignment horizontal="center" vertical="center"/>
    </xf>
    <xf numFmtId="0" fontId="13" fillId="12" borderId="22" xfId="0" applyFont="1" applyFill="1" applyBorder="1" applyAlignment="1">
      <alignment horizontal="center" vertical="center"/>
    </xf>
    <xf numFmtId="0" fontId="13" fillId="12" borderId="23" xfId="0" applyFont="1" applyFill="1" applyBorder="1" applyAlignment="1">
      <alignment horizontal="center" vertical="center"/>
    </xf>
    <xf numFmtId="0" fontId="13" fillId="12" borderId="7" xfId="1" applyFont="1" applyFill="1" applyBorder="1" applyAlignment="1">
      <alignment horizontal="center" vertical="center"/>
    </xf>
    <xf numFmtId="0" fontId="13" fillId="12" borderId="93" xfId="1" applyFont="1" applyFill="1" applyBorder="1" applyAlignment="1">
      <alignment horizontal="center" vertical="center"/>
    </xf>
    <xf numFmtId="0" fontId="13" fillId="12" borderId="61" xfId="1" applyFont="1" applyFill="1" applyBorder="1" applyAlignment="1">
      <alignment horizontal="center" vertical="center" wrapText="1"/>
    </xf>
    <xf numFmtId="0" fontId="13" fillId="12" borderId="61" xfId="1" applyFont="1" applyFill="1" applyBorder="1" applyAlignment="1">
      <alignment horizontal="center" vertical="center"/>
    </xf>
    <xf numFmtId="0" fontId="13" fillId="12" borderId="38" xfId="1" applyFont="1" applyFill="1" applyBorder="1" applyAlignment="1">
      <alignment horizontal="center" vertical="center" wrapText="1"/>
    </xf>
    <xf numFmtId="0" fontId="13" fillId="2" borderId="20" xfId="1" applyFont="1" applyFill="1" applyBorder="1" applyAlignment="1">
      <alignment horizontal="center" vertical="center"/>
    </xf>
    <xf numFmtId="0" fontId="13" fillId="2" borderId="28" xfId="1" applyFont="1" applyFill="1" applyBorder="1" applyAlignment="1">
      <alignment horizontal="center" vertical="center"/>
    </xf>
    <xf numFmtId="0" fontId="13" fillId="0" borderId="20" xfId="1" applyFont="1" applyBorder="1" applyAlignment="1">
      <alignment horizontal="right" vertical="center"/>
    </xf>
    <xf numFmtId="0" fontId="13" fillId="0" borderId="28" xfId="1" applyFont="1" applyBorder="1" applyAlignment="1">
      <alignment horizontal="right" vertical="center"/>
    </xf>
    <xf numFmtId="0" fontId="13" fillId="0" borderId="28" xfId="1" applyFont="1" applyBorder="1" applyAlignment="1">
      <alignment horizontal="center" vertical="center"/>
    </xf>
    <xf numFmtId="0" fontId="13" fillId="0" borderId="31" xfId="1" applyFont="1" applyBorder="1" applyAlignment="1">
      <alignment horizontal="center" vertical="center"/>
    </xf>
    <xf numFmtId="0" fontId="13" fillId="12" borderId="54" xfId="1" applyFont="1" applyFill="1" applyBorder="1" applyAlignment="1">
      <alignment horizontal="center" vertical="center"/>
    </xf>
    <xf numFmtId="0" fontId="13" fillId="12" borderId="55" xfId="1" applyFont="1" applyFill="1" applyBorder="1" applyAlignment="1">
      <alignment horizontal="center" vertical="center"/>
    </xf>
    <xf numFmtId="0" fontId="13" fillId="11" borderId="1" xfId="1" applyFont="1" applyFill="1" applyBorder="1" applyAlignment="1">
      <alignment horizontal="center" vertical="center" wrapText="1"/>
    </xf>
    <xf numFmtId="0" fontId="13" fillId="11" borderId="10" xfId="1" applyFont="1" applyFill="1" applyBorder="1" applyAlignment="1">
      <alignment horizontal="center" vertical="center" wrapText="1"/>
    </xf>
    <xf numFmtId="0" fontId="13" fillId="11" borderId="56" xfId="1" applyFont="1" applyFill="1" applyBorder="1" applyAlignment="1">
      <alignment horizontal="center" vertical="center" wrapText="1"/>
    </xf>
    <xf numFmtId="0" fontId="13" fillId="11" borderId="49" xfId="1" applyFont="1" applyFill="1" applyBorder="1" applyAlignment="1">
      <alignment horizontal="center" vertical="center" wrapText="1"/>
    </xf>
    <xf numFmtId="0" fontId="13" fillId="11" borderId="57" xfId="1" applyFont="1" applyFill="1" applyBorder="1" applyAlignment="1">
      <alignment horizontal="center" vertical="center" wrapText="1"/>
    </xf>
    <xf numFmtId="0" fontId="13" fillId="11" borderId="13" xfId="1" applyFont="1" applyFill="1" applyBorder="1" applyAlignment="1">
      <alignment horizontal="center" vertical="center" wrapText="1"/>
    </xf>
    <xf numFmtId="0" fontId="13" fillId="11" borderId="11" xfId="1" applyFont="1" applyFill="1" applyBorder="1" applyAlignment="1">
      <alignment horizontal="center" vertical="center" wrapText="1"/>
    </xf>
    <xf numFmtId="0" fontId="13" fillId="11" borderId="56" xfId="0" applyFont="1" applyFill="1" applyBorder="1" applyAlignment="1">
      <alignment horizontal="center" vertical="center"/>
    </xf>
    <xf numFmtId="0" fontId="13" fillId="11" borderId="49" xfId="0" applyFont="1" applyFill="1" applyBorder="1" applyAlignment="1">
      <alignment horizontal="center" vertical="center"/>
    </xf>
    <xf numFmtId="0" fontId="13" fillId="11" borderId="57" xfId="0" applyFont="1" applyFill="1" applyBorder="1" applyAlignment="1">
      <alignment horizontal="center" vertical="center"/>
    </xf>
    <xf numFmtId="0" fontId="13" fillId="11" borderId="46" xfId="1" applyFont="1" applyFill="1" applyBorder="1" applyAlignment="1">
      <alignment horizontal="center" vertical="center" wrapText="1"/>
    </xf>
    <xf numFmtId="0" fontId="25" fillId="0" borderId="20" xfId="0" applyFont="1" applyBorder="1" applyAlignment="1">
      <alignment horizontal="center" vertical="center"/>
    </xf>
    <xf numFmtId="0" fontId="25" fillId="0" borderId="28" xfId="0" applyFont="1" applyBorder="1" applyAlignment="1">
      <alignment horizontal="center" vertical="center"/>
    </xf>
    <xf numFmtId="0" fontId="25" fillId="0" borderId="28" xfId="0" applyFont="1" applyBorder="1" applyAlignment="1">
      <alignment horizontal="right" vertical="center"/>
    </xf>
    <xf numFmtId="0" fontId="25" fillId="0" borderId="31" xfId="0" applyFont="1" applyBorder="1" applyAlignment="1">
      <alignment horizontal="center" vertical="center"/>
    </xf>
    <xf numFmtId="0" fontId="30" fillId="12" borderId="7" xfId="38" applyFont="1" applyFill="1" applyBorder="1" applyAlignment="1" applyProtection="1">
      <alignment horizontal="center" vertical="center"/>
    </xf>
    <xf numFmtId="0" fontId="30" fillId="12" borderId="93" xfId="38" applyFont="1" applyFill="1" applyBorder="1" applyAlignment="1" applyProtection="1">
      <alignment horizontal="center" vertical="center"/>
    </xf>
    <xf numFmtId="0" fontId="13" fillId="12" borderId="56" xfId="1" applyFont="1" applyFill="1" applyBorder="1" applyAlignment="1">
      <alignment horizontal="center" vertical="center" wrapText="1"/>
    </xf>
    <xf numFmtId="0" fontId="13" fillId="12" borderId="24" xfId="1" applyFont="1" applyFill="1" applyBorder="1" applyAlignment="1">
      <alignment horizontal="center" vertical="center" wrapText="1"/>
    </xf>
    <xf numFmtId="0" fontId="13" fillId="0" borderId="52" xfId="1" applyFont="1" applyBorder="1" applyAlignment="1">
      <alignment horizontal="left" vertical="center"/>
    </xf>
    <xf numFmtId="0" fontId="13" fillId="0" borderId="59" xfId="1" applyFont="1" applyBorder="1" applyAlignment="1">
      <alignment horizontal="left" vertical="center"/>
    </xf>
    <xf numFmtId="0" fontId="13" fillId="0" borderId="59" xfId="1" applyFont="1" applyBorder="1" applyAlignment="1">
      <alignment horizontal="right" vertical="center"/>
    </xf>
    <xf numFmtId="0" fontId="13" fillId="0" borderId="32" xfId="1" applyFont="1" applyBorder="1" applyAlignment="1">
      <alignment horizontal="left" vertical="center"/>
    </xf>
    <xf numFmtId="0" fontId="13" fillId="0" borderId="33" xfId="1" applyFont="1" applyBorder="1" applyAlignment="1">
      <alignment horizontal="left" vertical="center"/>
    </xf>
    <xf numFmtId="0" fontId="13" fillId="11" borderId="5" xfId="1" applyFont="1" applyFill="1" applyBorder="1" applyAlignment="1">
      <alignment horizontal="center" vertical="center" wrapText="1"/>
    </xf>
    <xf numFmtId="0" fontId="13" fillId="11" borderId="5" xfId="1" applyFont="1" applyFill="1" applyBorder="1" applyAlignment="1">
      <alignment horizontal="center" vertical="center"/>
    </xf>
    <xf numFmtId="0" fontId="13" fillId="12" borderId="8" xfId="1" applyFont="1" applyFill="1" applyBorder="1" applyAlignment="1">
      <alignment horizontal="left" vertical="center" wrapText="1"/>
    </xf>
    <xf numFmtId="0" fontId="13" fillId="12" borderId="46" xfId="1" applyFont="1" applyFill="1" applyBorder="1" applyAlignment="1">
      <alignment horizontal="left" vertical="center" wrapText="1"/>
    </xf>
    <xf numFmtId="0" fontId="30" fillId="12" borderId="7" xfId="38" applyFont="1" applyFill="1" applyBorder="1" applyAlignment="1" applyProtection="1">
      <alignment horizontal="left" vertical="center"/>
    </xf>
    <xf numFmtId="0" fontId="30" fillId="12" borderId="93" xfId="38" applyFont="1" applyFill="1" applyBorder="1" applyAlignment="1" applyProtection="1">
      <alignment horizontal="left" vertical="center"/>
    </xf>
    <xf numFmtId="0" fontId="13" fillId="0" borderId="20" xfId="1" applyFont="1" applyBorder="1" applyAlignment="1">
      <alignment horizontal="left" vertical="center"/>
    </xf>
    <xf numFmtId="0" fontId="13" fillId="0" borderId="28" xfId="1" applyFont="1" applyBorder="1" applyAlignment="1">
      <alignment horizontal="left" vertical="center"/>
    </xf>
    <xf numFmtId="0" fontId="13" fillId="0" borderId="31" xfId="1" applyFont="1" applyBorder="1" applyAlignment="1">
      <alignment horizontal="left" vertical="center"/>
    </xf>
    <xf numFmtId="0" fontId="13" fillId="0" borderId="14" xfId="1" applyFont="1" applyBorder="1" applyAlignment="1">
      <alignment horizontal="left" vertical="center"/>
    </xf>
    <xf numFmtId="0" fontId="13" fillId="0" borderId="6" xfId="1" applyFont="1" applyBorder="1" applyAlignment="1">
      <alignment horizontal="left" vertical="center"/>
    </xf>
    <xf numFmtId="0" fontId="13" fillId="0" borderId="4" xfId="1" applyFont="1" applyBorder="1" applyAlignment="1">
      <alignment horizontal="left" vertical="center"/>
    </xf>
    <xf numFmtId="0" fontId="15" fillId="0" borderId="3" xfId="1" applyFont="1" applyBorder="1" applyAlignment="1">
      <alignment horizontal="right" vertical="center"/>
    </xf>
    <xf numFmtId="0" fontId="15" fillId="0" borderId="6" xfId="1" applyFont="1" applyBorder="1" applyAlignment="1">
      <alignment horizontal="right" vertical="center"/>
    </xf>
    <xf numFmtId="0" fontId="15" fillId="0" borderId="6" xfId="1" applyFont="1" applyBorder="1" applyAlignment="1">
      <alignment horizontal="center" vertical="center"/>
    </xf>
    <xf numFmtId="0" fontId="15" fillId="0" borderId="35" xfId="1" applyFont="1" applyBorder="1" applyAlignment="1">
      <alignment horizontal="center" vertical="center"/>
    </xf>
    <xf numFmtId="0" fontId="2" fillId="0" borderId="0" xfId="0" applyFont="1" applyAlignment="1">
      <alignment horizontal="center"/>
    </xf>
    <xf numFmtId="0" fontId="21" fillId="0" borderId="53" xfId="37" applyFont="1" applyBorder="1" applyAlignment="1" applyProtection="1">
      <alignment horizontal="center" vertical="center" wrapText="1"/>
      <protection locked="0"/>
    </xf>
    <xf numFmtId="0" fontId="21" fillId="0" borderId="17" xfId="37" applyFont="1" applyBorder="1" applyAlignment="1" applyProtection="1">
      <alignment horizontal="center" vertical="center" wrapText="1"/>
      <protection locked="0"/>
    </xf>
    <xf numFmtId="0" fontId="21" fillId="0" borderId="41" xfId="37" applyFont="1" applyBorder="1" applyAlignment="1" applyProtection="1">
      <alignment horizontal="center" vertical="center" wrapText="1"/>
      <protection locked="0"/>
    </xf>
    <xf numFmtId="49" fontId="14" fillId="14" borderId="18" xfId="37" applyNumberFormat="1" applyFont="1" applyFill="1" applyBorder="1" applyAlignment="1" applyProtection="1">
      <alignment horizontal="center" vertical="center"/>
      <protection locked="0"/>
    </xf>
    <xf numFmtId="49" fontId="14" fillId="14" borderId="22" xfId="37" applyNumberFormat="1" applyFont="1" applyFill="1" applyBorder="1" applyAlignment="1" applyProtection="1">
      <alignment horizontal="center" vertical="center"/>
      <protection locked="0"/>
    </xf>
    <xf numFmtId="49" fontId="14" fillId="14" borderId="23" xfId="37" applyNumberFormat="1" applyFont="1" applyFill="1" applyBorder="1" applyAlignment="1" applyProtection="1">
      <alignment horizontal="center" vertical="center"/>
      <protection locked="0"/>
    </xf>
    <xf numFmtId="0" fontId="12" fillId="2" borderId="97" xfId="38" applyFont="1" applyFill="1" applyBorder="1" applyAlignment="1" applyProtection="1">
      <alignment horizontal="left" vertical="center" wrapText="1"/>
      <protection locked="0"/>
    </xf>
    <xf numFmtId="0" fontId="12" fillId="2" borderId="115" xfId="38" applyFont="1" applyFill="1" applyBorder="1" applyAlignment="1" applyProtection="1">
      <alignment horizontal="left" vertical="center" wrapText="1"/>
      <protection locked="0"/>
    </xf>
    <xf numFmtId="0" fontId="12" fillId="2" borderId="116" xfId="38" applyFont="1" applyFill="1" applyBorder="1" applyAlignment="1" applyProtection="1">
      <alignment horizontal="left" vertical="center" wrapText="1"/>
      <protection locked="0"/>
    </xf>
    <xf numFmtId="0" fontId="21" fillId="0" borderId="37" xfId="37" applyFont="1" applyBorder="1" applyAlignment="1" applyProtection="1">
      <alignment horizontal="center" vertical="center" wrapText="1"/>
      <protection locked="0"/>
    </xf>
    <xf numFmtId="0" fontId="12" fillId="2" borderId="18" xfId="38" applyFont="1" applyFill="1" applyBorder="1" applyAlignment="1" applyProtection="1">
      <alignment horizontal="left" vertical="top" wrapText="1"/>
      <protection locked="0"/>
    </xf>
    <xf numFmtId="0" fontId="12" fillId="2" borderId="22" xfId="38" applyFont="1" applyFill="1" applyBorder="1" applyAlignment="1" applyProtection="1">
      <alignment horizontal="left" vertical="top" wrapText="1"/>
      <protection locked="0"/>
    </xf>
    <xf numFmtId="0" fontId="12" fillId="2" borderId="23" xfId="38" applyFont="1" applyFill="1" applyBorder="1" applyAlignment="1" applyProtection="1">
      <alignment horizontal="left" vertical="top" wrapText="1"/>
      <protection locked="0"/>
    </xf>
    <xf numFmtId="0" fontId="12" fillId="2" borderId="48" xfId="38" applyFont="1" applyFill="1" applyBorder="1" applyAlignment="1" applyProtection="1">
      <alignment horizontal="left" vertical="top" wrapText="1"/>
      <protection locked="0"/>
    </xf>
    <xf numFmtId="0" fontId="12" fillId="2" borderId="59" xfId="38" applyFont="1" applyFill="1" applyBorder="1" applyAlignment="1" applyProtection="1">
      <alignment horizontal="left" vertical="top" wrapText="1"/>
      <protection locked="0"/>
    </xf>
    <xf numFmtId="0" fontId="12" fillId="2" borderId="68" xfId="38" applyFont="1" applyFill="1" applyBorder="1" applyAlignment="1" applyProtection="1">
      <alignment horizontal="left" vertical="top" wrapText="1"/>
      <protection locked="0"/>
    </xf>
    <xf numFmtId="0" fontId="12" fillId="0" borderId="97" xfId="38" applyFont="1" applyFill="1" applyBorder="1" applyAlignment="1" applyProtection="1">
      <alignment horizontal="left" vertical="top" wrapText="1"/>
      <protection locked="0"/>
    </xf>
    <xf numFmtId="0" fontId="12" fillId="0" borderId="115" xfId="38" applyFont="1" applyFill="1" applyBorder="1" applyAlignment="1" applyProtection="1">
      <alignment horizontal="left" vertical="top" wrapText="1"/>
      <protection locked="0"/>
    </xf>
    <xf numFmtId="0" fontId="12" fillId="0" borderId="116" xfId="38" applyFont="1" applyFill="1" applyBorder="1" applyAlignment="1" applyProtection="1">
      <alignment horizontal="left" vertical="top" wrapText="1"/>
      <protection locked="0"/>
    </xf>
    <xf numFmtId="0" fontId="12" fillId="2" borderId="47" xfId="37" applyFont="1" applyFill="1" applyBorder="1" applyAlignment="1" applyProtection="1">
      <alignment horizontal="center" vertical="center" wrapText="1"/>
      <protection locked="0"/>
    </xf>
    <xf numFmtId="0" fontId="12" fillId="2" borderId="46" xfId="37" applyFont="1" applyFill="1" applyBorder="1" applyAlignment="1" applyProtection="1">
      <alignment horizontal="center" vertical="center" wrapText="1"/>
      <protection locked="0"/>
    </xf>
    <xf numFmtId="0" fontId="12" fillId="2" borderId="113" xfId="37" applyFont="1" applyFill="1" applyBorder="1" applyAlignment="1" applyProtection="1">
      <alignment horizontal="center" vertical="center" wrapText="1"/>
      <protection locked="0"/>
    </xf>
    <xf numFmtId="0" fontId="12" fillId="2" borderId="97" xfId="37" applyFont="1" applyFill="1" applyBorder="1" applyAlignment="1" applyProtection="1">
      <alignment horizontal="center" vertical="center" wrapText="1"/>
      <protection locked="0"/>
    </xf>
    <xf numFmtId="0" fontId="12" fillId="2" borderId="115" xfId="37" applyFont="1" applyFill="1" applyBorder="1" applyAlignment="1" applyProtection="1">
      <alignment horizontal="center" vertical="center" wrapText="1"/>
      <protection locked="0"/>
    </xf>
    <xf numFmtId="0" fontId="12" fillId="2" borderId="116" xfId="37" applyFont="1" applyFill="1" applyBorder="1" applyAlignment="1" applyProtection="1">
      <alignment horizontal="center" vertical="center" wrapText="1"/>
      <protection locked="0"/>
    </xf>
    <xf numFmtId="0" fontId="12" fillId="0" borderId="1" xfId="37" applyFont="1" applyBorder="1" applyAlignment="1" applyProtection="1">
      <alignment horizontal="center" vertical="center" wrapText="1"/>
      <protection locked="0"/>
    </xf>
    <xf numFmtId="0" fontId="12" fillId="0" borderId="1" xfId="37" applyFont="1" applyBorder="1" applyAlignment="1" applyProtection="1">
      <alignment horizontal="left" vertical="top" wrapText="1"/>
      <protection locked="0"/>
    </xf>
    <xf numFmtId="0" fontId="21" fillId="15" borderId="17" xfId="37" applyFont="1" applyFill="1" applyBorder="1" applyAlignment="1">
      <alignment horizontal="center" vertical="center" wrapText="1"/>
    </xf>
    <xf numFmtId="0" fontId="21" fillId="15" borderId="21" xfId="37" applyFont="1" applyFill="1" applyBorder="1" applyAlignment="1">
      <alignment horizontal="center" vertical="center" wrapText="1"/>
    </xf>
    <xf numFmtId="0" fontId="12" fillId="15" borderId="27" xfId="38" applyFont="1" applyFill="1" applyBorder="1" applyAlignment="1" applyProtection="1">
      <alignment horizontal="center" vertical="center" wrapText="1"/>
    </xf>
    <xf numFmtId="0" fontId="12" fillId="15" borderId="1" xfId="38" applyFont="1" applyFill="1" applyBorder="1" applyAlignment="1" applyProtection="1">
      <alignment horizontal="center" vertical="center" wrapText="1"/>
    </xf>
    <xf numFmtId="0" fontId="12" fillId="15" borderId="70" xfId="38" applyFont="1" applyFill="1" applyBorder="1" applyAlignment="1" applyProtection="1">
      <alignment horizontal="center" vertical="center" wrapText="1"/>
    </xf>
    <xf numFmtId="0" fontId="62" fillId="15" borderId="20" xfId="38" applyFont="1" applyFill="1" applyBorder="1" applyAlignment="1" applyProtection="1">
      <alignment horizontal="center" vertical="center" wrapText="1"/>
    </xf>
    <xf numFmtId="0" fontId="62" fillId="15" borderId="28" xfId="38" applyFont="1" applyFill="1" applyBorder="1" applyAlignment="1" applyProtection="1">
      <alignment horizontal="center" vertical="center" wrapText="1"/>
    </xf>
    <xf numFmtId="0" fontId="62" fillId="15" borderId="31" xfId="38" applyFont="1" applyFill="1" applyBorder="1" applyAlignment="1" applyProtection="1">
      <alignment horizontal="center" vertical="center" wrapText="1"/>
    </xf>
    <xf numFmtId="0" fontId="62" fillId="15" borderId="24" xfId="38" applyFont="1" applyFill="1" applyBorder="1" applyAlignment="1" applyProtection="1">
      <alignment horizontal="center" vertical="center" wrapText="1"/>
    </xf>
    <xf numFmtId="0" fontId="62" fillId="15" borderId="29" xfId="38" applyFont="1" applyFill="1" applyBorder="1" applyAlignment="1" applyProtection="1">
      <alignment horizontal="center" vertical="center" wrapText="1"/>
    </xf>
    <xf numFmtId="0" fontId="62" fillId="15" borderId="34" xfId="38" applyFont="1" applyFill="1" applyBorder="1" applyAlignment="1" applyProtection="1">
      <alignment horizontal="center" vertical="center" wrapText="1"/>
    </xf>
    <xf numFmtId="0" fontId="12" fillId="2" borderId="18" xfId="38" applyFont="1" applyFill="1" applyBorder="1" applyAlignment="1" applyProtection="1">
      <alignment horizontal="left" vertical="center" wrapText="1"/>
      <protection locked="0"/>
    </xf>
    <xf numFmtId="0" fontId="12" fillId="2" borderId="22" xfId="38" applyFont="1" applyFill="1" applyBorder="1" applyAlignment="1" applyProtection="1">
      <alignment horizontal="left" vertical="center" wrapText="1"/>
      <protection locked="0"/>
    </xf>
    <xf numFmtId="0" fontId="12" fillId="2" borderId="23" xfId="38" applyFont="1" applyFill="1" applyBorder="1" applyAlignment="1" applyProtection="1">
      <alignment horizontal="left" vertical="center" wrapText="1"/>
      <protection locked="0"/>
    </xf>
    <xf numFmtId="0" fontId="12" fillId="2" borderId="48" xfId="38" applyFont="1" applyFill="1" applyBorder="1" applyAlignment="1" applyProtection="1">
      <alignment horizontal="left" vertical="center" wrapText="1"/>
      <protection locked="0"/>
    </xf>
    <xf numFmtId="0" fontId="12" fillId="2" borderId="59" xfId="38" applyFont="1" applyFill="1" applyBorder="1" applyAlignment="1" applyProtection="1">
      <alignment horizontal="left" vertical="center" wrapText="1"/>
      <protection locked="0"/>
    </xf>
    <xf numFmtId="0" fontId="12" fillId="2" borderId="68" xfId="38" applyFont="1" applyFill="1" applyBorder="1" applyAlignment="1" applyProtection="1">
      <alignment horizontal="left" vertical="center" wrapText="1"/>
      <protection locked="0"/>
    </xf>
    <xf numFmtId="0" fontId="12" fillId="0" borderId="97" xfId="38" applyFont="1" applyFill="1" applyBorder="1" applyAlignment="1" applyProtection="1">
      <alignment horizontal="left" vertical="center" wrapText="1"/>
      <protection locked="0"/>
    </xf>
    <xf numFmtId="0" fontId="12" fillId="0" borderId="115" xfId="38" applyFont="1" applyFill="1" applyBorder="1" applyAlignment="1" applyProtection="1">
      <alignment horizontal="left" vertical="center" wrapText="1"/>
      <protection locked="0"/>
    </xf>
    <xf numFmtId="0" fontId="12" fillId="0" borderId="116" xfId="38" applyFont="1" applyFill="1" applyBorder="1" applyAlignment="1" applyProtection="1">
      <alignment horizontal="left" vertical="center" wrapText="1"/>
      <protection locked="0"/>
    </xf>
    <xf numFmtId="0" fontId="12" fillId="0" borderId="1" xfId="37" applyFont="1" applyBorder="1" applyAlignment="1" applyProtection="1">
      <alignment horizontal="left" vertical="center" wrapText="1"/>
      <protection locked="0"/>
    </xf>
    <xf numFmtId="0" fontId="55" fillId="15" borderId="27" xfId="38" applyFont="1" applyFill="1" applyBorder="1" applyAlignment="1" applyProtection="1">
      <alignment horizontal="center" vertical="center" wrapText="1"/>
    </xf>
    <xf numFmtId="0" fontId="55" fillId="15" borderId="1" xfId="38" applyFont="1" applyFill="1" applyBorder="1" applyAlignment="1" applyProtection="1">
      <alignment horizontal="center" vertical="center" wrapText="1"/>
    </xf>
    <xf numFmtId="0" fontId="55" fillId="15" borderId="70" xfId="38" applyFont="1" applyFill="1" applyBorder="1" applyAlignment="1" applyProtection="1">
      <alignment horizontal="center" vertical="center" wrapText="1"/>
    </xf>
    <xf numFmtId="0" fontId="64" fillId="15" borderId="20" xfId="38" applyFont="1" applyFill="1" applyBorder="1" applyAlignment="1" applyProtection="1">
      <alignment horizontal="center" vertical="center" wrapText="1"/>
    </xf>
    <xf numFmtId="0" fontId="64" fillId="15" borderId="28" xfId="38" applyFont="1" applyFill="1" applyBorder="1" applyAlignment="1" applyProtection="1">
      <alignment horizontal="center" vertical="center" wrapText="1"/>
    </xf>
    <xf numFmtId="0" fontId="64" fillId="15" borderId="31" xfId="38" applyFont="1" applyFill="1" applyBorder="1" applyAlignment="1" applyProtection="1">
      <alignment horizontal="center" vertical="center" wrapText="1"/>
    </xf>
    <xf numFmtId="0" fontId="64" fillId="15" borderId="24" xfId="38" applyFont="1" applyFill="1" applyBorder="1" applyAlignment="1" applyProtection="1">
      <alignment horizontal="center" vertical="center" wrapText="1"/>
    </xf>
    <xf numFmtId="0" fontId="64" fillId="15" borderId="29" xfId="38" applyFont="1" applyFill="1" applyBorder="1" applyAlignment="1" applyProtection="1">
      <alignment horizontal="center" vertical="center" wrapText="1"/>
    </xf>
    <xf numFmtId="0" fontId="64" fillId="15" borderId="34" xfId="38" applyFont="1" applyFill="1" applyBorder="1" applyAlignment="1" applyProtection="1">
      <alignment horizontal="center" vertical="center" wrapText="1"/>
    </xf>
    <xf numFmtId="0" fontId="55" fillId="2" borderId="97" xfId="38" applyFont="1" applyFill="1" applyBorder="1" applyAlignment="1" applyProtection="1">
      <alignment horizontal="left" vertical="center" wrapText="1"/>
      <protection locked="0"/>
    </xf>
    <xf numFmtId="0" fontId="55" fillId="2" borderId="115" xfId="38" applyFont="1" applyFill="1" applyBorder="1" applyAlignment="1" applyProtection="1">
      <alignment horizontal="left" vertical="center" wrapText="1"/>
      <protection locked="0"/>
    </xf>
    <xf numFmtId="0" fontId="55" fillId="2" borderId="116" xfId="38" applyFont="1" applyFill="1" applyBorder="1" applyAlignment="1" applyProtection="1">
      <alignment horizontal="left" vertical="center" wrapText="1"/>
      <protection locked="0"/>
    </xf>
    <xf numFmtId="0" fontId="61" fillId="15" borderId="27" xfId="38" applyFont="1" applyFill="1" applyBorder="1" applyAlignment="1" applyProtection="1">
      <alignment horizontal="center" vertical="center" wrapText="1"/>
    </xf>
    <xf numFmtId="0" fontId="61" fillId="15" borderId="1" xfId="38" applyFont="1" applyFill="1" applyBorder="1" applyAlignment="1" applyProtection="1">
      <alignment horizontal="center" vertical="center" wrapText="1"/>
    </xf>
    <xf numFmtId="0" fontId="61" fillId="15" borderId="70" xfId="38" applyFont="1" applyFill="1" applyBorder="1" applyAlignment="1" applyProtection="1">
      <alignment horizontal="center" vertical="center" wrapText="1"/>
    </xf>
    <xf numFmtId="0" fontId="69" fillId="15" borderId="20" xfId="38" applyFont="1" applyFill="1" applyBorder="1" applyAlignment="1" applyProtection="1">
      <alignment horizontal="center" vertical="center" wrapText="1"/>
    </xf>
    <xf numFmtId="0" fontId="69" fillId="15" borderId="28" xfId="38" applyFont="1" applyFill="1" applyBorder="1" applyAlignment="1" applyProtection="1">
      <alignment horizontal="center" vertical="center" wrapText="1"/>
    </xf>
    <xf numFmtId="0" fontId="69" fillId="15" borderId="31" xfId="38" applyFont="1" applyFill="1" applyBorder="1" applyAlignment="1" applyProtection="1">
      <alignment horizontal="center" vertical="center" wrapText="1"/>
    </xf>
    <xf numFmtId="0" fontId="69" fillId="15" borderId="24" xfId="38" applyFont="1" applyFill="1" applyBorder="1" applyAlignment="1" applyProtection="1">
      <alignment horizontal="center" vertical="center" wrapText="1"/>
    </xf>
    <xf numFmtId="0" fontId="69" fillId="15" borderId="29" xfId="38" applyFont="1" applyFill="1" applyBorder="1" applyAlignment="1" applyProtection="1">
      <alignment horizontal="center" vertical="center" wrapText="1"/>
    </xf>
    <xf numFmtId="0" fontId="69" fillId="15" borderId="34" xfId="38" applyFont="1" applyFill="1" applyBorder="1" applyAlignment="1" applyProtection="1">
      <alignment horizontal="center" vertical="center" wrapText="1"/>
    </xf>
    <xf numFmtId="0" fontId="21" fillId="0" borderId="18" xfId="37" applyFont="1" applyBorder="1" applyAlignment="1" applyProtection="1">
      <alignment horizontal="left" vertical="center" wrapText="1"/>
      <protection locked="0"/>
    </xf>
    <xf numFmtId="0" fontId="21" fillId="0" borderId="44" xfId="37" applyFont="1" applyBorder="1" applyAlignment="1" applyProtection="1">
      <alignment horizontal="left" vertical="center" wrapText="1"/>
      <protection locked="0"/>
    </xf>
    <xf numFmtId="0" fontId="21" fillId="0" borderId="48" xfId="37" applyFont="1" applyBorder="1" applyAlignment="1" applyProtection="1">
      <alignment horizontal="left" vertical="center" wrapText="1"/>
      <protection locked="0"/>
    </xf>
    <xf numFmtId="49" fontId="14" fillId="14" borderId="54" xfId="37" applyNumberFormat="1" applyFont="1" applyFill="1" applyBorder="1" applyAlignment="1" applyProtection="1">
      <alignment horizontal="center" vertical="center"/>
      <protection locked="0"/>
    </xf>
    <xf numFmtId="49" fontId="14" fillId="14" borderId="55" xfId="37" applyNumberFormat="1" applyFont="1" applyFill="1" applyBorder="1" applyAlignment="1" applyProtection="1">
      <alignment horizontal="center" vertical="center"/>
      <protection locked="0"/>
    </xf>
    <xf numFmtId="49" fontId="14" fillId="14" borderId="67" xfId="37" applyNumberFormat="1" applyFont="1" applyFill="1" applyBorder="1" applyAlignment="1" applyProtection="1">
      <alignment horizontal="center" vertical="center"/>
      <protection locked="0"/>
    </xf>
    <xf numFmtId="0" fontId="12" fillId="2" borderId="54" xfId="38" applyFont="1" applyFill="1" applyBorder="1" applyAlignment="1" applyProtection="1">
      <alignment horizontal="left" vertical="center" wrapText="1"/>
      <protection locked="0"/>
    </xf>
    <xf numFmtId="0" fontId="12" fillId="2" borderId="55" xfId="38" applyFont="1" applyFill="1" applyBorder="1" applyAlignment="1" applyProtection="1">
      <alignment horizontal="left" vertical="center" wrapText="1"/>
      <protection locked="0"/>
    </xf>
    <xf numFmtId="0" fontId="12" fillId="2" borderId="67" xfId="38" applyFont="1" applyFill="1" applyBorder="1" applyAlignment="1" applyProtection="1">
      <alignment horizontal="left" vertical="center" wrapText="1"/>
      <protection locked="0"/>
    </xf>
    <xf numFmtId="0" fontId="21" fillId="0" borderId="38" xfId="37" applyFont="1" applyBorder="1" applyAlignment="1" applyProtection="1">
      <alignment horizontal="center" vertical="center" wrapText="1"/>
      <protection locked="0"/>
    </xf>
    <xf numFmtId="0" fontId="21" fillId="0" borderId="39" xfId="37" applyFont="1" applyBorder="1" applyAlignment="1" applyProtection="1">
      <alignment horizontal="center" vertical="center" wrapText="1"/>
      <protection locked="0"/>
    </xf>
    <xf numFmtId="0" fontId="12" fillId="0" borderId="18" xfId="37" applyFont="1" applyBorder="1" applyAlignment="1" applyProtection="1">
      <alignment horizontal="left" vertical="center" wrapText="1"/>
      <protection locked="0"/>
    </xf>
    <xf numFmtId="0" fontId="12" fillId="0" borderId="22" xfId="37" applyFont="1" applyBorder="1" applyAlignment="1" applyProtection="1">
      <alignment horizontal="left" vertical="center" wrapText="1"/>
      <protection locked="0"/>
    </xf>
    <xf numFmtId="0" fontId="12" fillId="0" borderId="23" xfId="37" applyFont="1" applyBorder="1" applyAlignment="1" applyProtection="1">
      <alignment horizontal="left" vertical="center" wrapText="1"/>
      <protection locked="0"/>
    </xf>
    <xf numFmtId="0" fontId="12" fillId="0" borderId="48" xfId="37" applyFont="1" applyBorder="1" applyAlignment="1" applyProtection="1">
      <alignment horizontal="left" vertical="center" wrapText="1"/>
      <protection locked="0"/>
    </xf>
    <xf numFmtId="0" fontId="12" fillId="0" borderId="59" xfId="37" applyFont="1" applyBorder="1" applyAlignment="1" applyProtection="1">
      <alignment horizontal="left" vertical="center" wrapText="1"/>
      <protection locked="0"/>
    </xf>
    <xf numFmtId="0" fontId="12" fillId="0" borderId="68" xfId="37" applyFont="1" applyBorder="1" applyAlignment="1" applyProtection="1">
      <alignment horizontal="left" vertical="center" wrapText="1"/>
      <protection locked="0"/>
    </xf>
    <xf numFmtId="0" fontId="21" fillId="0" borderId="54" xfId="37" applyFont="1" applyBorder="1" applyAlignment="1" applyProtection="1">
      <alignment horizontal="left" vertical="top" wrapText="1"/>
      <protection locked="0"/>
    </xf>
    <xf numFmtId="0" fontId="21" fillId="0" borderId="55" xfId="37" applyFont="1" applyBorder="1" applyAlignment="1" applyProtection="1">
      <alignment horizontal="left" vertical="top" wrapText="1"/>
      <protection locked="0"/>
    </xf>
    <xf numFmtId="0" fontId="21" fillId="0" borderId="67" xfId="37" applyFont="1" applyBorder="1" applyAlignment="1" applyProtection="1">
      <alignment horizontal="left" vertical="top" wrapText="1"/>
      <protection locked="0"/>
    </xf>
    <xf numFmtId="0" fontId="16" fillId="15" borderId="8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6" fillId="15" borderId="8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6" fillId="15" borderId="8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0" borderId="38" xfId="37" applyFont="1" applyBorder="1" applyAlignment="1" applyProtection="1">
      <alignment horizontal="left" vertical="center" wrapText="1"/>
      <protection locked="0"/>
    </xf>
    <xf numFmtId="0" fontId="21" fillId="0" borderId="36" xfId="37" applyFont="1" applyBorder="1" applyAlignment="1" applyProtection="1">
      <alignment horizontal="left" vertical="center" wrapText="1"/>
      <protection locked="0"/>
    </xf>
    <xf numFmtId="0" fontId="21" fillId="15" borderId="22" xfId="37" applyFont="1" applyFill="1" applyBorder="1" applyAlignment="1">
      <alignment horizontal="center" vertical="center" wrapText="1"/>
    </xf>
    <xf numFmtId="0" fontId="21" fillId="15" borderId="0" xfId="37" applyFont="1" applyFill="1" applyAlignment="1">
      <alignment horizontal="center" vertical="center" wrapText="1"/>
    </xf>
    <xf numFmtId="0" fontId="21" fillId="15" borderId="59" xfId="37" applyFont="1" applyFill="1" applyBorder="1" applyAlignment="1">
      <alignment horizontal="center" vertical="center" wrapText="1"/>
    </xf>
    <xf numFmtId="0" fontId="15" fillId="15" borderId="7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73" xfId="43" applyFont="1" applyFill="1" applyBorder="1" applyAlignment="1">
      <alignment horizontal="center" vertical="center"/>
      <extLst>
        <ext xmlns:xfpb="http://schemas.microsoft.com/office/spreadsheetml/2022/featurepropertybag" uri="{C7286773-470A-42A8-94C5-96B5CB345126}">
          <xfpb:xfComplement i="0"/>
        </ext>
      </extLst>
    </xf>
    <xf numFmtId="0" fontId="15" fillId="15" borderId="74" xfId="43" applyFont="1" applyFill="1" applyBorder="1" applyAlignment="1">
      <alignment horizontal="center" vertical="center"/>
      <extLst>
        <ext xmlns:xfpb="http://schemas.microsoft.com/office/spreadsheetml/2022/featurepropertybag" uri="{C7286773-470A-42A8-94C5-96B5CB345126}">
          <xfpb:xfComplement i="0"/>
        </ext>
      </extLst>
    </xf>
    <xf numFmtId="0" fontId="13" fillId="15" borderId="7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15" borderId="4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15" borderId="7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15" borderId="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15" borderId="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1" xfId="43" applyFont="1" applyFill="1" applyBorder="1" applyAlignment="1">
      <alignment horizontal="center" vertical="center"/>
      <extLst>
        <ext xmlns:xfpb="http://schemas.microsoft.com/office/spreadsheetml/2022/featurepropertybag" uri="{C7286773-470A-42A8-94C5-96B5CB345126}">
          <xfpb:xfComplement i="0"/>
        </ext>
      </extLst>
    </xf>
    <xf numFmtId="0" fontId="15" fillId="15" borderId="76" xfId="43" applyFont="1" applyFill="1" applyBorder="1" applyAlignment="1">
      <alignment horizontal="center" vertical="center"/>
      <extLst>
        <ext xmlns:xfpb="http://schemas.microsoft.com/office/spreadsheetml/2022/featurepropertybag" uri="{C7286773-470A-42A8-94C5-96B5CB345126}">
          <xfpb:xfComplement i="0"/>
        </ext>
      </extLst>
    </xf>
    <xf numFmtId="0" fontId="13" fillId="15" borderId="78"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15" borderId="1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46" xfId="43" applyFont="1" applyFill="1" applyBorder="1" applyAlignment="1">
      <alignment horizontal="center" vertical="center"/>
      <extLst>
        <ext xmlns:xfpb="http://schemas.microsoft.com/office/spreadsheetml/2022/featurepropertybag" uri="{C7286773-470A-42A8-94C5-96B5CB345126}">
          <xfpb:xfComplement i="0"/>
        </ext>
      </extLst>
    </xf>
    <xf numFmtId="0" fontId="15" fillId="15" borderId="79" xfId="43" applyFont="1" applyFill="1" applyBorder="1" applyAlignment="1">
      <alignment horizontal="center" vertical="center"/>
      <extLst>
        <ext xmlns:xfpb="http://schemas.microsoft.com/office/spreadsheetml/2022/featurepropertybag" uri="{C7286773-470A-42A8-94C5-96B5CB345126}">
          <xfpb:xfComplement i="0"/>
        </ext>
      </extLst>
    </xf>
    <xf numFmtId="0" fontId="13" fillId="15" borderId="20" xfId="43" applyFont="1" applyFill="1" applyBorder="1" applyAlignment="1">
      <alignment horizontal="left" vertical="center" wrapText="1"/>
    </xf>
    <xf numFmtId="0" fontId="13" fillId="15" borderId="28" xfId="43" applyFont="1" applyFill="1" applyBorder="1" applyAlignment="1">
      <alignment horizontal="left" vertical="center" wrapText="1"/>
    </xf>
    <xf numFmtId="0" fontId="13" fillId="15" borderId="27" xfId="43" applyFont="1" applyFill="1" applyBorder="1" applyAlignment="1">
      <alignment horizontal="left" vertical="center" wrapText="1"/>
    </xf>
    <xf numFmtId="0" fontId="15" fillId="15" borderId="1" xfId="43" applyFont="1" applyFill="1" applyBorder="1" applyAlignment="1">
      <alignment horizontal="center" vertical="center"/>
    </xf>
    <xf numFmtId="0" fontId="15" fillId="15" borderId="76" xfId="43" applyFont="1" applyFill="1" applyBorder="1" applyAlignment="1">
      <alignment horizontal="center" vertical="center"/>
    </xf>
    <xf numFmtId="0" fontId="15" fillId="15" borderId="83" xfId="43" applyFont="1" applyFill="1" applyBorder="1" applyAlignment="1">
      <alignment horizontal="center" vertical="top" wrapText="1"/>
    </xf>
    <xf numFmtId="0" fontId="15" fillId="15" borderId="1" xfId="43" applyFont="1" applyFill="1" applyBorder="1" applyAlignment="1">
      <alignment horizontal="center" vertical="top" wrapText="1"/>
    </xf>
    <xf numFmtId="0" fontId="15" fillId="15" borderId="76" xfId="43" applyFont="1" applyFill="1" applyBorder="1" applyAlignment="1">
      <alignment horizontal="center" vertical="top" wrapText="1"/>
    </xf>
    <xf numFmtId="0" fontId="13" fillId="15" borderId="84" xfId="43" applyFont="1" applyFill="1" applyBorder="1" applyAlignment="1">
      <alignment horizontal="center" vertical="top" wrapText="1"/>
    </xf>
    <xf numFmtId="0" fontId="13" fillId="15" borderId="28" xfId="43" applyFont="1" applyFill="1" applyBorder="1" applyAlignment="1">
      <alignment horizontal="center" vertical="top" wrapText="1"/>
    </xf>
    <xf numFmtId="0" fontId="13" fillId="15" borderId="27" xfId="43" applyFont="1" applyFill="1" applyBorder="1" applyAlignment="1">
      <alignment horizontal="center" vertical="top" wrapText="1"/>
    </xf>
    <xf numFmtId="0" fontId="13" fillId="15" borderId="1" xfId="43" applyFont="1" applyFill="1" applyBorder="1" applyAlignment="1">
      <alignment horizontal="center" vertical="top" wrapText="1"/>
    </xf>
    <xf numFmtId="0" fontId="13" fillId="15" borderId="76" xfId="43" applyFont="1" applyFill="1" applyBorder="1" applyAlignment="1">
      <alignment horizontal="center" vertical="top" wrapText="1"/>
    </xf>
    <xf numFmtId="0" fontId="15" fillId="15" borderId="20" xfId="43" applyFont="1" applyFill="1" applyBorder="1" applyAlignment="1">
      <alignment horizontal="left" vertical="center" wrapText="1"/>
    </xf>
    <xf numFmtId="0" fontId="15" fillId="15" borderId="28" xfId="43" applyFont="1" applyFill="1" applyBorder="1" applyAlignment="1">
      <alignment horizontal="left" vertical="center" wrapText="1"/>
    </xf>
    <xf numFmtId="0" fontId="15" fillId="15" borderId="27" xfId="43" applyFont="1" applyFill="1" applyBorder="1" applyAlignment="1">
      <alignment horizontal="left" vertical="center" wrapText="1"/>
    </xf>
    <xf numFmtId="0" fontId="15" fillId="15" borderId="1" xfId="43" applyFont="1" applyFill="1" applyBorder="1" applyAlignment="1">
      <alignment horizontal="center" vertical="center" wrapText="1"/>
    </xf>
    <xf numFmtId="0" fontId="15" fillId="15" borderId="76" xfId="43" applyFont="1" applyFill="1" applyBorder="1" applyAlignment="1">
      <alignment horizontal="center" vertical="center" wrapText="1"/>
    </xf>
    <xf numFmtId="0" fontId="13" fillId="15" borderId="84" xfId="43" applyFont="1" applyFill="1" applyBorder="1" applyAlignment="1">
      <alignment horizontal="center" vertical="center" wrapText="1"/>
    </xf>
    <xf numFmtId="0" fontId="13" fillId="15" borderId="28" xfId="43" applyFont="1" applyFill="1" applyBorder="1" applyAlignment="1">
      <alignment horizontal="center" vertical="center" wrapText="1"/>
    </xf>
    <xf numFmtId="0" fontId="13" fillId="15" borderId="85" xfId="43" applyFont="1" applyFill="1" applyBorder="1" applyAlignment="1">
      <alignment horizontal="center" vertical="center" wrapText="1"/>
    </xf>
    <xf numFmtId="0" fontId="13" fillId="15" borderId="84" xfId="43" applyFont="1" applyFill="1" applyBorder="1" applyAlignment="1">
      <alignment horizontal="center" vertical="center"/>
    </xf>
    <xf numFmtId="0" fontId="13" fillId="15" borderId="28" xfId="43" applyFont="1" applyFill="1" applyBorder="1" applyAlignment="1">
      <alignment horizontal="center" vertical="center"/>
    </xf>
    <xf numFmtId="0" fontId="13" fillId="15" borderId="27" xfId="43" applyFont="1" applyFill="1" applyBorder="1" applyAlignment="1">
      <alignment horizontal="center" vertical="center"/>
    </xf>
    <xf numFmtId="0" fontId="13" fillId="15" borderId="1" xfId="43" applyFont="1" applyFill="1" applyBorder="1" applyAlignment="1">
      <alignment horizontal="center" vertical="center"/>
    </xf>
    <xf numFmtId="0" fontId="13" fillId="15" borderId="76" xfId="43" applyFont="1" applyFill="1" applyBorder="1" applyAlignment="1">
      <alignment horizontal="center" vertical="center"/>
    </xf>
    <xf numFmtId="0" fontId="21" fillId="15" borderId="18" xfId="37" applyFont="1" applyFill="1" applyBorder="1" applyAlignment="1">
      <alignment horizontal="center" vertical="center" wrapText="1"/>
    </xf>
    <xf numFmtId="0" fontId="21" fillId="15" borderId="44" xfId="37" applyFont="1" applyFill="1" applyBorder="1" applyAlignment="1">
      <alignment horizontal="center" vertical="center" wrapText="1"/>
    </xf>
    <xf numFmtId="0" fontId="21" fillId="15" borderId="48" xfId="37" applyFont="1" applyFill="1" applyBorder="1" applyAlignment="1">
      <alignment horizontal="center" vertical="center" wrapText="1"/>
    </xf>
    <xf numFmtId="0" fontId="13" fillId="15" borderId="3" xfId="43" applyFont="1" applyFill="1" applyBorder="1" applyAlignment="1">
      <alignment horizontal="center" vertical="center"/>
    </xf>
    <xf numFmtId="0" fontId="13" fillId="15" borderId="6" xfId="43" applyFont="1" applyFill="1" applyBorder="1" applyAlignment="1">
      <alignment horizontal="center" vertical="center"/>
    </xf>
    <xf numFmtId="0" fontId="13" fillId="15" borderId="4" xfId="43" applyFont="1" applyFill="1" applyBorder="1" applyAlignment="1">
      <alignment horizontal="center" vertical="center"/>
    </xf>
    <xf numFmtId="0" fontId="13" fillId="15" borderId="3" xfId="43" applyFont="1" applyFill="1" applyBorder="1" applyAlignment="1">
      <alignment horizontal="center" vertical="center" wrapText="1"/>
    </xf>
    <xf numFmtId="0" fontId="13" fillId="15" borderId="6" xfId="43" applyFont="1" applyFill="1" applyBorder="1" applyAlignment="1">
      <alignment horizontal="center" vertical="center" wrapText="1"/>
    </xf>
    <xf numFmtId="0" fontId="13" fillId="15" borderId="35" xfId="43" applyFont="1" applyFill="1" applyBorder="1" applyAlignment="1">
      <alignment horizontal="center" vertical="center" wrapText="1"/>
    </xf>
    <xf numFmtId="0" fontId="15" fillId="15" borderId="20" xfId="43" applyFont="1" applyFill="1" applyBorder="1" applyAlignment="1">
      <alignment horizontal="center" vertical="center" wrapText="1"/>
    </xf>
    <xf numFmtId="0" fontId="15" fillId="15" borderId="28" xfId="43" applyFont="1" applyFill="1" applyBorder="1" applyAlignment="1">
      <alignment horizontal="center" vertical="center" wrapText="1"/>
    </xf>
    <xf numFmtId="0" fontId="15" fillId="15" borderId="27" xfId="43" applyFont="1" applyFill="1" applyBorder="1" applyAlignment="1">
      <alignment horizontal="center" vertical="center" wrapText="1"/>
    </xf>
    <xf numFmtId="0" fontId="15" fillId="15" borderId="31" xfId="43" applyFont="1" applyFill="1" applyBorder="1" applyAlignment="1">
      <alignment horizontal="center" vertical="center" wrapText="1"/>
    </xf>
    <xf numFmtId="0" fontId="15" fillId="15" borderId="20" xfId="43" applyFont="1" applyFill="1" applyBorder="1" applyAlignment="1">
      <alignment horizontal="center" vertical="center"/>
    </xf>
    <xf numFmtId="0" fontId="15" fillId="15" borderId="28" xfId="43" applyFont="1" applyFill="1" applyBorder="1" applyAlignment="1">
      <alignment horizontal="center" vertical="center"/>
    </xf>
    <xf numFmtId="0" fontId="15" fillId="15" borderId="31" xfId="43" applyFont="1" applyFill="1" applyBorder="1" applyAlignment="1">
      <alignment horizontal="center" vertical="center"/>
    </xf>
    <xf numFmtId="0" fontId="27" fillId="15" borderId="20" xfId="43" applyFont="1" applyFill="1" applyBorder="1" applyAlignment="1">
      <alignment horizontal="center" vertical="center" wrapText="1"/>
    </xf>
    <xf numFmtId="0" fontId="27" fillId="15" borderId="28" xfId="43" applyFont="1" applyFill="1" applyBorder="1" applyAlignment="1">
      <alignment horizontal="center" vertical="center" wrapText="1"/>
    </xf>
    <xf numFmtId="0" fontId="27" fillId="15" borderId="27" xfId="43" applyFont="1" applyFill="1" applyBorder="1" applyAlignment="1">
      <alignment horizontal="center" vertical="center" wrapText="1"/>
    </xf>
    <xf numFmtId="0" fontId="15" fillId="15" borderId="24" xfId="43" applyFont="1" applyFill="1" applyBorder="1" applyAlignment="1">
      <alignment horizontal="center" vertical="center" wrapText="1"/>
    </xf>
    <xf numFmtId="0" fontId="15" fillId="15" borderId="29" xfId="43" applyFont="1" applyFill="1" applyBorder="1" applyAlignment="1">
      <alignment horizontal="center" vertical="center" wrapText="1"/>
    </xf>
    <xf numFmtId="0" fontId="15" fillId="15" borderId="47" xfId="43" applyFont="1" applyFill="1" applyBorder="1" applyAlignment="1">
      <alignment horizontal="center" vertical="center" wrapText="1"/>
    </xf>
    <xf numFmtId="0" fontId="15" fillId="15" borderId="24" xfId="43" applyFont="1" applyFill="1" applyBorder="1" applyAlignment="1">
      <alignment horizontal="center" vertical="center"/>
    </xf>
    <xf numFmtId="0" fontId="15" fillId="15" borderId="29" xfId="43" applyFont="1" applyFill="1" applyBorder="1" applyAlignment="1">
      <alignment horizontal="center" vertical="center"/>
    </xf>
    <xf numFmtId="0" fontId="15" fillId="15" borderId="34" xfId="43" applyFont="1" applyFill="1" applyBorder="1" applyAlignment="1">
      <alignment horizontal="center" vertical="center"/>
    </xf>
    <xf numFmtId="0" fontId="12" fillId="2" borderId="54" xfId="37" applyFont="1" applyFill="1" applyBorder="1" applyAlignment="1" applyProtection="1">
      <alignment horizontal="center" vertical="center" wrapText="1"/>
      <protection locked="0"/>
    </xf>
    <xf numFmtId="0" fontId="12" fillId="2" borderId="55" xfId="37" applyFont="1" applyFill="1" applyBorder="1" applyAlignment="1" applyProtection="1">
      <alignment horizontal="center" vertical="center" wrapText="1"/>
      <protection locked="0"/>
    </xf>
    <xf numFmtId="0" fontId="12" fillId="2" borderId="67" xfId="37" applyFont="1" applyFill="1" applyBorder="1" applyAlignment="1" applyProtection="1">
      <alignment horizontal="center" vertical="center" wrapText="1"/>
      <protection locked="0"/>
    </xf>
    <xf numFmtId="0" fontId="12" fillId="0" borderId="94" xfId="43" applyFont="1" applyBorder="1" applyAlignment="1" applyProtection="1">
      <alignment horizontal="center" vertical="center"/>
      <protection locked="0"/>
    </xf>
    <xf numFmtId="0" fontId="12" fillId="0" borderId="95" xfId="43" applyFont="1" applyBorder="1" applyAlignment="1" applyProtection="1">
      <alignment horizontal="center" vertical="center"/>
      <protection locked="0"/>
    </xf>
    <xf numFmtId="0" fontId="12" fillId="0" borderId="96" xfId="43" applyFont="1" applyBorder="1" applyAlignment="1" applyProtection="1">
      <alignment horizontal="center" vertical="center"/>
      <protection locked="0"/>
    </xf>
    <xf numFmtId="0" fontId="12" fillId="2" borderId="54" xfId="38" applyFont="1" applyFill="1" applyBorder="1" applyAlignment="1" applyProtection="1">
      <alignment horizontal="left" vertical="top" wrapText="1"/>
      <protection locked="0"/>
    </xf>
    <xf numFmtId="0" fontId="12" fillId="2" borderId="55" xfId="38" applyFont="1" applyFill="1" applyBorder="1" applyAlignment="1" applyProtection="1">
      <alignment horizontal="left" vertical="top" wrapText="1"/>
      <protection locked="0"/>
    </xf>
    <xf numFmtId="0" fontId="12" fillId="2" borderId="67" xfId="38" applyFont="1" applyFill="1" applyBorder="1" applyAlignment="1" applyProtection="1">
      <alignment horizontal="left" vertical="top" wrapText="1"/>
      <protection locked="0"/>
    </xf>
    <xf numFmtId="0" fontId="13" fillId="15" borderId="87" xfId="43" applyFont="1" applyFill="1" applyBorder="1" applyAlignment="1">
      <alignment horizontal="left" vertical="center" wrapText="1"/>
    </xf>
    <xf numFmtId="0" fontId="13" fillId="15" borderId="88" xfId="43" applyFont="1" applyFill="1" applyBorder="1" applyAlignment="1">
      <alignment horizontal="left" vertical="center" wrapText="1"/>
    </xf>
    <xf numFmtId="0" fontId="13" fillId="15" borderId="89" xfId="43" applyFont="1" applyFill="1" applyBorder="1" applyAlignment="1">
      <alignment horizontal="left" vertical="center" wrapText="1"/>
    </xf>
    <xf numFmtId="0" fontId="15" fillId="15" borderId="90" xfId="43" applyFont="1" applyFill="1" applyBorder="1" applyAlignment="1">
      <alignment horizontal="center" vertical="center"/>
    </xf>
    <xf numFmtId="0" fontId="15" fillId="15" borderId="91" xfId="43" applyFont="1" applyFill="1" applyBorder="1" applyAlignment="1">
      <alignment horizontal="center" vertical="center"/>
    </xf>
    <xf numFmtId="0" fontId="19" fillId="0" borderId="94" xfId="43" applyFont="1" applyBorder="1" applyAlignment="1" applyProtection="1">
      <alignment horizontal="center" vertical="center"/>
      <protection locked="0"/>
    </xf>
    <xf numFmtId="0" fontId="19" fillId="0" borderId="95" xfId="43" applyFont="1" applyBorder="1" applyAlignment="1" applyProtection="1">
      <alignment horizontal="center" vertical="center"/>
      <protection locked="0"/>
    </xf>
    <xf numFmtId="0" fontId="19" fillId="0" borderId="96" xfId="43" applyFont="1" applyBorder="1" applyAlignment="1" applyProtection="1">
      <alignment horizontal="center" vertical="center"/>
      <protection locked="0"/>
    </xf>
    <xf numFmtId="0" fontId="45" fillId="2" borderId="54" xfId="38" applyFont="1" applyFill="1" applyBorder="1" applyAlignment="1" applyProtection="1">
      <alignment horizontal="left" vertical="top" wrapText="1"/>
      <protection locked="0"/>
    </xf>
    <xf numFmtId="0" fontId="45" fillId="2" borderId="55" xfId="38" applyFont="1" applyFill="1" applyBorder="1" applyAlignment="1" applyProtection="1">
      <alignment horizontal="left" vertical="top" wrapText="1"/>
      <protection locked="0"/>
    </xf>
    <xf numFmtId="0" fontId="45" fillId="2" borderId="67" xfId="38" applyFont="1" applyFill="1" applyBorder="1" applyAlignment="1" applyProtection="1">
      <alignment horizontal="left" vertical="top" wrapText="1"/>
      <protection locked="0"/>
    </xf>
    <xf numFmtId="0" fontId="25" fillId="15" borderId="20" xfId="43" applyFont="1" applyFill="1" applyBorder="1" applyAlignment="1">
      <alignment horizontal="left" vertical="center" wrapText="1"/>
    </xf>
    <xf numFmtId="0" fontId="25" fillId="15" borderId="28" xfId="43" applyFont="1" applyFill="1" applyBorder="1" applyAlignment="1">
      <alignment horizontal="left" vertical="center" wrapText="1"/>
    </xf>
    <xf numFmtId="0" fontId="25" fillId="15" borderId="27" xfId="43" applyFont="1" applyFill="1" applyBorder="1" applyAlignment="1">
      <alignment horizontal="left" vertical="center" wrapText="1"/>
    </xf>
    <xf numFmtId="0" fontId="18" fillId="15" borderId="1" xfId="43" applyFont="1" applyFill="1" applyBorder="1" applyAlignment="1">
      <alignment horizontal="center" vertical="center"/>
    </xf>
    <xf numFmtId="0" fontId="18" fillId="15" borderId="76" xfId="43" applyFont="1" applyFill="1" applyBorder="1" applyAlignment="1">
      <alignment horizontal="center" vertical="center"/>
    </xf>
    <xf numFmtId="0" fontId="25" fillId="15" borderId="87" xfId="43" applyFont="1" applyFill="1" applyBorder="1" applyAlignment="1">
      <alignment horizontal="left" vertical="center" wrapText="1"/>
    </xf>
    <xf numFmtId="0" fontId="25" fillId="15" borderId="88" xfId="43" applyFont="1" applyFill="1" applyBorder="1" applyAlignment="1">
      <alignment horizontal="left" vertical="center" wrapText="1"/>
    </xf>
    <xf numFmtId="0" fontId="25" fillId="15" borderId="89" xfId="43" applyFont="1" applyFill="1" applyBorder="1" applyAlignment="1">
      <alignment horizontal="left" vertical="center" wrapText="1"/>
    </xf>
    <xf numFmtId="0" fontId="18" fillId="15" borderId="90" xfId="43" applyFont="1" applyFill="1" applyBorder="1" applyAlignment="1">
      <alignment horizontal="center" vertical="center"/>
    </xf>
    <xf numFmtId="0" fontId="18" fillId="15" borderId="91" xfId="43" applyFont="1" applyFill="1" applyBorder="1" applyAlignment="1">
      <alignment horizontal="center" vertical="center"/>
    </xf>
    <xf numFmtId="0" fontId="18" fillId="15" borderId="20" xfId="43" applyFont="1" applyFill="1" applyBorder="1" applyAlignment="1">
      <alignment horizontal="center" vertical="center"/>
    </xf>
    <xf numFmtId="0" fontId="18" fillId="15" borderId="28" xfId="43" applyFont="1" applyFill="1" applyBorder="1" applyAlignment="1">
      <alignment horizontal="center" vertical="center"/>
    </xf>
    <xf numFmtId="0" fontId="18" fillId="15" borderId="31" xfId="43" applyFont="1" applyFill="1" applyBorder="1" applyAlignment="1">
      <alignment horizontal="center" vertical="center"/>
    </xf>
    <xf numFmtId="0" fontId="25" fillId="15" borderId="3" xfId="43" applyFont="1" applyFill="1" applyBorder="1" applyAlignment="1">
      <alignment horizontal="center" vertical="center"/>
    </xf>
    <xf numFmtId="0" fontId="25" fillId="15" borderId="6" xfId="43" applyFont="1" applyFill="1" applyBorder="1" applyAlignment="1">
      <alignment horizontal="center" vertical="center"/>
    </xf>
    <xf numFmtId="0" fontId="25" fillId="15" borderId="4" xfId="43" applyFont="1" applyFill="1" applyBorder="1" applyAlignment="1">
      <alignment horizontal="center" vertical="center"/>
    </xf>
    <xf numFmtId="0" fontId="25" fillId="15" borderId="3" xfId="43" applyFont="1" applyFill="1" applyBorder="1" applyAlignment="1">
      <alignment horizontal="center" vertical="center" wrapText="1"/>
    </xf>
    <xf numFmtId="0" fontId="25" fillId="15" borderId="6" xfId="43" applyFont="1" applyFill="1" applyBorder="1" applyAlignment="1">
      <alignment horizontal="center" vertical="center" wrapText="1"/>
    </xf>
    <xf numFmtId="0" fontId="25" fillId="15" borderId="35" xfId="43" applyFont="1" applyFill="1" applyBorder="1" applyAlignment="1">
      <alignment horizontal="center" vertical="center" wrapText="1"/>
    </xf>
    <xf numFmtId="0" fontId="18" fillId="15" borderId="20" xfId="43" applyFont="1" applyFill="1" applyBorder="1" applyAlignment="1">
      <alignment horizontal="center" vertical="center" wrapText="1"/>
    </xf>
    <xf numFmtId="0" fontId="18" fillId="15" borderId="28" xfId="43" applyFont="1" applyFill="1" applyBorder="1" applyAlignment="1">
      <alignment horizontal="center" vertical="center" wrapText="1"/>
    </xf>
    <xf numFmtId="0" fontId="18" fillId="15" borderId="27" xfId="43" applyFont="1" applyFill="1" applyBorder="1" applyAlignment="1">
      <alignment horizontal="center" vertical="center" wrapText="1"/>
    </xf>
    <xf numFmtId="0" fontId="18" fillId="15" borderId="31" xfId="43" applyFont="1" applyFill="1" applyBorder="1" applyAlignment="1">
      <alignment horizontal="center" vertical="center" wrapText="1"/>
    </xf>
    <xf numFmtId="0" fontId="41" fillId="15" borderId="20" xfId="43" applyFont="1" applyFill="1" applyBorder="1" applyAlignment="1">
      <alignment horizontal="center" vertical="center" wrapText="1"/>
    </xf>
    <xf numFmtId="0" fontId="41" fillId="15" borderId="28" xfId="43" applyFont="1" applyFill="1" applyBorder="1" applyAlignment="1">
      <alignment horizontal="center" vertical="center" wrapText="1"/>
    </xf>
    <xf numFmtId="0" fontId="41" fillId="15" borderId="27" xfId="43" applyFont="1" applyFill="1" applyBorder="1" applyAlignment="1">
      <alignment horizontal="center" vertical="center" wrapText="1"/>
    </xf>
    <xf numFmtId="0" fontId="18" fillId="15" borderId="24" xfId="43" applyFont="1" applyFill="1" applyBorder="1" applyAlignment="1">
      <alignment horizontal="center" vertical="center" wrapText="1"/>
    </xf>
    <xf numFmtId="0" fontId="18" fillId="15" borderId="29" xfId="43" applyFont="1" applyFill="1" applyBorder="1" applyAlignment="1">
      <alignment horizontal="center" vertical="center" wrapText="1"/>
    </xf>
    <xf numFmtId="0" fontId="18" fillId="15" borderId="47" xfId="43" applyFont="1" applyFill="1" applyBorder="1" applyAlignment="1">
      <alignment horizontal="center" vertical="center" wrapText="1"/>
    </xf>
    <xf numFmtId="0" fontId="18" fillId="15" borderId="24" xfId="43" applyFont="1" applyFill="1" applyBorder="1" applyAlignment="1">
      <alignment horizontal="center" vertical="center"/>
    </xf>
    <xf numFmtId="0" fontId="18" fillId="15" borderId="29" xfId="43" applyFont="1" applyFill="1" applyBorder="1" applyAlignment="1">
      <alignment horizontal="center" vertical="center"/>
    </xf>
    <xf numFmtId="0" fontId="18" fillId="15" borderId="34" xfId="43" applyFont="1" applyFill="1" applyBorder="1" applyAlignment="1">
      <alignment horizontal="center" vertical="center"/>
    </xf>
    <xf numFmtId="0" fontId="18" fillId="15" borderId="83" xfId="43" applyFont="1" applyFill="1" applyBorder="1" applyAlignment="1">
      <alignment horizontal="center" vertical="top" wrapText="1"/>
    </xf>
    <xf numFmtId="0" fontId="18" fillId="15" borderId="1" xfId="43" applyFont="1" applyFill="1" applyBorder="1" applyAlignment="1">
      <alignment horizontal="center" vertical="top" wrapText="1"/>
    </xf>
    <xf numFmtId="0" fontId="18" fillId="15" borderId="76" xfId="43" applyFont="1" applyFill="1" applyBorder="1" applyAlignment="1">
      <alignment horizontal="center" vertical="top" wrapText="1"/>
    </xf>
    <xf numFmtId="0" fontId="25" fillId="15" borderId="84" xfId="43" applyFont="1" applyFill="1" applyBorder="1" applyAlignment="1">
      <alignment horizontal="center" vertical="top" wrapText="1"/>
    </xf>
    <xf numFmtId="0" fontId="25" fillId="15" borderId="28" xfId="43" applyFont="1" applyFill="1" applyBorder="1" applyAlignment="1">
      <alignment horizontal="center" vertical="top" wrapText="1"/>
    </xf>
    <xf numFmtId="0" fontId="25" fillId="15" borderId="27" xfId="43" applyFont="1" applyFill="1" applyBorder="1" applyAlignment="1">
      <alignment horizontal="center" vertical="top" wrapText="1"/>
    </xf>
    <xf numFmtId="0" fontId="25" fillId="15" borderId="1" xfId="43" applyFont="1" applyFill="1" applyBorder="1" applyAlignment="1">
      <alignment horizontal="center" vertical="top" wrapText="1"/>
    </xf>
    <xf numFmtId="0" fontId="25" fillId="15" borderId="76" xfId="43" applyFont="1" applyFill="1" applyBorder="1" applyAlignment="1">
      <alignment horizontal="center" vertical="top" wrapText="1"/>
    </xf>
    <xf numFmtId="0" fontId="18" fillId="15" borderId="20" xfId="43" applyFont="1" applyFill="1" applyBorder="1" applyAlignment="1">
      <alignment horizontal="left" vertical="center" wrapText="1"/>
    </xf>
    <xf numFmtId="0" fontId="18" fillId="15" borderId="28" xfId="43" applyFont="1" applyFill="1" applyBorder="1" applyAlignment="1">
      <alignment horizontal="left" vertical="center" wrapText="1"/>
    </xf>
    <xf numFmtId="0" fontId="18" fillId="15" borderId="27" xfId="43" applyFont="1" applyFill="1" applyBorder="1" applyAlignment="1">
      <alignment horizontal="left" vertical="center" wrapText="1"/>
    </xf>
    <xf numFmtId="0" fontId="18" fillId="15" borderId="1" xfId="43" applyFont="1" applyFill="1" applyBorder="1" applyAlignment="1">
      <alignment horizontal="center" vertical="center" wrapText="1"/>
    </xf>
    <xf numFmtId="0" fontId="18" fillId="15" borderId="76" xfId="43" applyFont="1" applyFill="1" applyBorder="1" applyAlignment="1">
      <alignment horizontal="center" vertical="center" wrapText="1"/>
    </xf>
    <xf numFmtId="0" fontId="25" fillId="15" borderId="84" xfId="43" applyFont="1" applyFill="1" applyBorder="1" applyAlignment="1">
      <alignment horizontal="center" vertical="center" wrapText="1"/>
    </xf>
    <xf numFmtId="0" fontId="25" fillId="15" borderId="28" xfId="43" applyFont="1" applyFill="1" applyBorder="1" applyAlignment="1">
      <alignment horizontal="center" vertical="center" wrapText="1"/>
    </xf>
    <xf numFmtId="0" fontId="25" fillId="15" borderId="85" xfId="43" applyFont="1" applyFill="1" applyBorder="1" applyAlignment="1">
      <alignment horizontal="center" vertical="center" wrapText="1"/>
    </xf>
    <xf numFmtId="0" fontId="25" fillId="15" borderId="84" xfId="43" applyFont="1" applyFill="1" applyBorder="1" applyAlignment="1">
      <alignment horizontal="center" vertical="center"/>
    </xf>
    <xf numFmtId="0" fontId="25" fillId="15" borderId="28" xfId="43" applyFont="1" applyFill="1" applyBorder="1" applyAlignment="1">
      <alignment horizontal="center" vertical="center"/>
    </xf>
    <xf numFmtId="0" fontId="25" fillId="15" borderId="27" xfId="43" applyFont="1" applyFill="1" applyBorder="1" applyAlignment="1">
      <alignment horizontal="center" vertical="center"/>
    </xf>
    <xf numFmtId="0" fontId="25" fillId="15" borderId="1" xfId="43" applyFont="1" applyFill="1" applyBorder="1" applyAlignment="1">
      <alignment horizontal="center" vertical="center"/>
    </xf>
    <xf numFmtId="0" fontId="25" fillId="15" borderId="76" xfId="43" applyFont="1" applyFill="1" applyBorder="1" applyAlignment="1">
      <alignment horizontal="center" vertical="center"/>
    </xf>
    <xf numFmtId="0" fontId="20" fillId="15" borderId="8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15" borderId="8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15" borderId="8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109"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5"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110" xfId="43" applyFont="1" applyFill="1" applyBorder="1" applyAlignment="1">
      <alignment horizontal="center" vertical="center"/>
      <extLst>
        <ext xmlns:xfpb="http://schemas.microsoft.com/office/spreadsheetml/2022/featurepropertybag" uri="{C7286773-470A-42A8-94C5-96B5CB345126}">
          <xfpb:xfComplement i="0"/>
        </ext>
      </extLst>
    </xf>
    <xf numFmtId="0" fontId="25" fillId="15" borderId="7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4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7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1"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76" xfId="43" applyFont="1" applyFill="1" applyBorder="1" applyAlignment="1">
      <alignment horizontal="center" vertical="center"/>
      <extLst>
        <ext xmlns:xfpb="http://schemas.microsoft.com/office/spreadsheetml/2022/featurepropertybag" uri="{C7286773-470A-42A8-94C5-96B5CB345126}">
          <xfpb:xfComplement i="0"/>
        </ext>
      </extLst>
    </xf>
    <xf numFmtId="0" fontId="25" fillId="15" borderId="78"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1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46"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79" xfId="43" applyFont="1" applyFill="1" applyBorder="1" applyAlignment="1">
      <alignment horizontal="center" vertical="center"/>
      <extLst>
        <ext xmlns:xfpb="http://schemas.microsoft.com/office/spreadsheetml/2022/featurepropertybag" uri="{C7286773-470A-42A8-94C5-96B5CB345126}">
          <xfpb:xfComplement i="0"/>
        </ext>
      </extLst>
    </xf>
    <xf numFmtId="0" fontId="21" fillId="0" borderId="69" xfId="37" applyFont="1" applyBorder="1" applyAlignment="1" applyProtection="1">
      <alignment horizontal="left" vertical="center" wrapText="1"/>
      <protection locked="0"/>
    </xf>
    <xf numFmtId="0" fontId="21" fillId="0" borderId="51" xfId="37" applyFont="1" applyBorder="1" applyAlignment="1" applyProtection="1">
      <alignment horizontal="left" vertical="center" wrapText="1"/>
      <protection locked="0"/>
    </xf>
    <xf numFmtId="0" fontId="21" fillId="0" borderId="71" xfId="37" applyFont="1" applyBorder="1" applyAlignment="1" applyProtection="1">
      <alignment horizontal="left" vertical="center" wrapText="1"/>
      <protection locked="0"/>
    </xf>
    <xf numFmtId="0" fontId="21" fillId="0" borderId="54" xfId="37" applyFont="1" applyBorder="1" applyAlignment="1" applyProtection="1">
      <alignment horizontal="left" vertical="center" wrapText="1"/>
      <protection locked="0"/>
    </xf>
    <xf numFmtId="0" fontId="46" fillId="0" borderId="55" xfId="37" applyFont="1" applyBorder="1" applyAlignment="1" applyProtection="1">
      <alignment horizontal="left" vertical="center" wrapText="1"/>
      <protection locked="0"/>
    </xf>
    <xf numFmtId="0" fontId="46" fillId="0" borderId="67" xfId="37" applyFont="1" applyBorder="1" applyAlignment="1" applyProtection="1">
      <alignment horizontal="left" vertical="center" wrapText="1"/>
      <protection locked="0"/>
    </xf>
    <xf numFmtId="0" fontId="19" fillId="0" borderId="98" xfId="43" applyFont="1" applyBorder="1" applyAlignment="1">
      <alignment horizontal="left" vertical="top" wrapText="1"/>
    </xf>
    <xf numFmtId="0" fontId="18" fillId="15" borderId="7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73"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74" xfId="43" applyFont="1" applyFill="1" applyBorder="1" applyAlignment="1">
      <alignment horizontal="center" vertical="center"/>
      <extLst>
        <ext xmlns:xfpb="http://schemas.microsoft.com/office/spreadsheetml/2022/featurepropertybag" uri="{C7286773-470A-42A8-94C5-96B5CB345126}">
          <xfpb:xfComplement i="0"/>
        </ext>
      </extLst>
    </xf>
    <xf numFmtId="0" fontId="21" fillId="0" borderId="55" xfId="37" applyFont="1" applyBorder="1" applyAlignment="1" applyProtection="1">
      <alignment horizontal="left" vertical="center" wrapText="1"/>
      <protection locked="0"/>
    </xf>
    <xf numFmtId="0" fontId="21" fillId="0" borderId="67" xfId="37" applyFont="1" applyBorder="1" applyAlignment="1" applyProtection="1">
      <alignment horizontal="left" vertical="center" wrapText="1"/>
      <protection locked="0"/>
    </xf>
    <xf numFmtId="0" fontId="55" fillId="2" borderId="54" xfId="38" applyFont="1" applyFill="1" applyBorder="1" applyAlignment="1" applyProtection="1">
      <alignment horizontal="left" vertical="top" wrapText="1"/>
      <protection locked="0"/>
    </xf>
    <xf numFmtId="0" fontId="55" fillId="2" borderId="55" xfId="38" applyFont="1" applyFill="1" applyBorder="1" applyAlignment="1" applyProtection="1">
      <alignment horizontal="left" vertical="top" wrapText="1"/>
      <protection locked="0"/>
    </xf>
    <xf numFmtId="0" fontId="55" fillId="2" borderId="67" xfId="38" applyFont="1" applyFill="1" applyBorder="1" applyAlignment="1" applyProtection="1">
      <alignment horizontal="left" vertical="top" wrapText="1"/>
      <protection locked="0"/>
    </xf>
    <xf numFmtId="0" fontId="43" fillId="0" borderId="98" xfId="43" applyFont="1" applyBorder="1" applyAlignment="1">
      <alignment horizontal="left" vertical="top" wrapText="1"/>
    </xf>
    <xf numFmtId="0" fontId="19" fillId="0" borderId="54" xfId="43" applyFont="1" applyBorder="1" applyAlignment="1" applyProtection="1">
      <alignment horizontal="center" vertical="center"/>
      <protection locked="0"/>
    </xf>
    <xf numFmtId="0" fontId="19" fillId="0" borderId="55" xfId="43" applyFont="1" applyBorder="1" applyAlignment="1" applyProtection="1">
      <alignment horizontal="center" vertical="center"/>
      <protection locked="0"/>
    </xf>
    <xf numFmtId="0" fontId="19" fillId="0" borderId="67" xfId="43" applyFont="1" applyBorder="1" applyAlignment="1" applyProtection="1">
      <alignment horizontal="center" vertical="center"/>
      <protection locked="0"/>
    </xf>
    <xf numFmtId="0" fontId="43" fillId="0" borderId="54" xfId="43" applyFont="1" applyBorder="1" applyAlignment="1">
      <alignment horizontal="left" vertical="top" wrapText="1"/>
    </xf>
    <xf numFmtId="0" fontId="43" fillId="0" borderId="55" xfId="43" applyFont="1" applyBorder="1" applyAlignment="1">
      <alignment horizontal="left" vertical="top" wrapText="1"/>
    </xf>
    <xf numFmtId="0" fontId="43" fillId="0" borderId="67" xfId="43" applyFont="1" applyBorder="1" applyAlignment="1">
      <alignment horizontal="left" vertical="top" wrapText="1"/>
    </xf>
    <xf numFmtId="0" fontId="18" fillId="15" borderId="87" xfId="43" applyFont="1" applyFill="1" applyBorder="1" applyAlignment="1">
      <alignment horizontal="center" vertical="center"/>
    </xf>
    <xf numFmtId="0" fontId="18" fillId="15" borderId="88" xfId="43" applyFont="1" applyFill="1" applyBorder="1" applyAlignment="1">
      <alignment horizontal="center" vertical="center"/>
    </xf>
    <xf numFmtId="0" fontId="18" fillId="15" borderId="106" xfId="43" applyFont="1" applyFill="1" applyBorder="1" applyAlignment="1">
      <alignment horizontal="center" vertical="center"/>
    </xf>
    <xf numFmtId="0" fontId="25" fillId="15" borderId="102" xfId="43" applyFont="1" applyFill="1" applyBorder="1" applyAlignment="1">
      <alignment horizontal="center" vertical="center"/>
    </xf>
    <xf numFmtId="0" fontId="25" fillId="15" borderId="81" xfId="43" applyFont="1" applyFill="1" applyBorder="1" applyAlignment="1">
      <alignment horizontal="center" vertical="center"/>
    </xf>
    <xf numFmtId="0" fontId="25" fillId="15" borderId="104" xfId="43" applyFont="1" applyFill="1" applyBorder="1" applyAlignment="1">
      <alignment horizontal="center" vertical="center"/>
    </xf>
    <xf numFmtId="0" fontId="25" fillId="15" borderId="102" xfId="43" applyFont="1" applyFill="1" applyBorder="1" applyAlignment="1">
      <alignment horizontal="center" vertical="center" wrapText="1"/>
    </xf>
    <xf numFmtId="0" fontId="25" fillId="15" borderId="81" xfId="43" applyFont="1" applyFill="1" applyBorder="1" applyAlignment="1">
      <alignment horizontal="center" vertical="center" wrapText="1"/>
    </xf>
    <xf numFmtId="0" fontId="25" fillId="15" borderId="103" xfId="43" applyFont="1" applyFill="1" applyBorder="1" applyAlignment="1">
      <alignment horizontal="center" vertical="center" wrapText="1"/>
    </xf>
    <xf numFmtId="0" fontId="18" fillId="15" borderId="52" xfId="43" applyFont="1" applyFill="1" applyBorder="1" applyAlignment="1">
      <alignment horizontal="center" vertical="center" wrapText="1"/>
    </xf>
    <xf numFmtId="0" fontId="18" fillId="15" borderId="32" xfId="43" applyFont="1" applyFill="1" applyBorder="1" applyAlignment="1">
      <alignment horizontal="center" vertical="center" wrapText="1"/>
    </xf>
    <xf numFmtId="0" fontId="18" fillId="15" borderId="60" xfId="43" applyFont="1" applyFill="1" applyBorder="1" applyAlignment="1">
      <alignment horizontal="center" vertical="center" wrapText="1"/>
    </xf>
    <xf numFmtId="0" fontId="18" fillId="15" borderId="52" xfId="43" applyFont="1" applyFill="1" applyBorder="1" applyAlignment="1">
      <alignment horizontal="center" vertical="center"/>
    </xf>
    <xf numFmtId="0" fontId="18" fillId="15" borderId="32" xfId="43" applyFont="1" applyFill="1" applyBorder="1" applyAlignment="1">
      <alignment horizontal="center" vertical="center"/>
    </xf>
    <xf numFmtId="0" fontId="18" fillId="15" borderId="33" xfId="43" applyFont="1" applyFill="1" applyBorder="1" applyAlignment="1">
      <alignment horizontal="center" vertical="center"/>
    </xf>
    <xf numFmtId="0" fontId="18" fillId="15" borderId="15" xfId="43" applyFont="1" applyFill="1" applyBorder="1" applyAlignment="1">
      <alignment horizontal="center" vertical="top" wrapText="1"/>
    </xf>
    <xf numFmtId="0" fontId="18" fillId="15" borderId="28" xfId="43" applyFont="1" applyFill="1" applyBorder="1" applyAlignment="1">
      <alignment horizontal="center" vertical="top" wrapText="1"/>
    </xf>
    <xf numFmtId="0" fontId="18" fillId="15" borderId="31" xfId="43" applyFont="1" applyFill="1" applyBorder="1" applyAlignment="1">
      <alignment horizontal="center" vertical="top" wrapText="1"/>
    </xf>
    <xf numFmtId="0" fontId="25" fillId="15" borderId="15" xfId="43" applyFont="1" applyFill="1" applyBorder="1" applyAlignment="1">
      <alignment horizontal="center" vertical="top" wrapText="1"/>
    </xf>
    <xf numFmtId="0" fontId="25" fillId="15" borderId="20" xfId="43" applyFont="1" applyFill="1" applyBorder="1" applyAlignment="1">
      <alignment horizontal="center" vertical="top" wrapText="1"/>
    </xf>
    <xf numFmtId="0" fontId="25" fillId="15" borderId="31" xfId="43" applyFont="1" applyFill="1" applyBorder="1" applyAlignment="1">
      <alignment horizontal="center" vertical="top" wrapText="1"/>
    </xf>
    <xf numFmtId="0" fontId="25" fillId="15" borderId="15" xfId="43" applyFont="1" applyFill="1" applyBorder="1" applyAlignment="1">
      <alignment horizontal="center" vertical="center" wrapText="1"/>
    </xf>
    <xf numFmtId="0" fontId="25" fillId="15" borderId="31" xfId="43" applyFont="1" applyFill="1" applyBorder="1" applyAlignment="1">
      <alignment horizontal="center" vertical="center" wrapText="1"/>
    </xf>
    <xf numFmtId="0" fontId="25" fillId="15" borderId="15" xfId="43" applyFont="1" applyFill="1" applyBorder="1" applyAlignment="1">
      <alignment horizontal="center" vertical="center"/>
    </xf>
    <xf numFmtId="0" fontId="25" fillId="15" borderId="20" xfId="43" applyFont="1" applyFill="1" applyBorder="1" applyAlignment="1">
      <alignment horizontal="center" vertical="center"/>
    </xf>
    <xf numFmtId="0" fontId="25" fillId="15" borderId="31" xfId="43" applyFont="1" applyFill="1" applyBorder="1" applyAlignment="1">
      <alignment horizontal="center" vertical="center"/>
    </xf>
    <xf numFmtId="0" fontId="20" fillId="15" borderId="10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15" borderId="103"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0" borderId="46" xfId="37" applyFont="1" applyBorder="1" applyAlignment="1" applyProtection="1">
      <alignment horizontal="center" vertical="center" wrapText="1"/>
      <protection locked="0"/>
    </xf>
    <xf numFmtId="0" fontId="12" fillId="0" borderId="5" xfId="37" applyFont="1" applyBorder="1" applyAlignment="1" applyProtection="1">
      <alignment horizontal="center" vertical="center" wrapText="1"/>
      <protection locked="0"/>
    </xf>
    <xf numFmtId="0" fontId="12" fillId="0" borderId="24" xfId="37" applyFont="1" applyBorder="1" applyAlignment="1" applyProtection="1">
      <alignment horizontal="center" vertical="center" wrapText="1"/>
      <protection locked="0"/>
    </xf>
    <xf numFmtId="0" fontId="12" fillId="0" borderId="29" xfId="37" applyFont="1" applyBorder="1" applyAlignment="1" applyProtection="1">
      <alignment horizontal="center" vertical="center" wrapText="1"/>
      <protection locked="0"/>
    </xf>
    <xf numFmtId="0" fontId="12" fillId="0" borderId="47" xfId="37" applyFont="1" applyBorder="1" applyAlignment="1" applyProtection="1">
      <alignment horizontal="center" vertical="center" wrapText="1"/>
      <protection locked="0"/>
    </xf>
    <xf numFmtId="0" fontId="12" fillId="0" borderId="3" xfId="37" applyFont="1" applyBorder="1" applyAlignment="1" applyProtection="1">
      <alignment horizontal="center" vertical="center" wrapText="1"/>
      <protection locked="0"/>
    </xf>
    <xf numFmtId="0" fontId="12" fillId="0" borderId="6" xfId="37" applyFont="1" applyBorder="1" applyAlignment="1" applyProtection="1">
      <alignment horizontal="center" vertical="center" wrapText="1"/>
      <protection locked="0"/>
    </xf>
    <xf numFmtId="0" fontId="12" fillId="0" borderId="4" xfId="37" applyFont="1" applyBorder="1" applyAlignment="1" applyProtection="1">
      <alignment horizontal="center" vertical="center" wrapText="1"/>
      <protection locked="0"/>
    </xf>
    <xf numFmtId="0" fontId="18" fillId="15" borderId="19"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49"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5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4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1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20"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28"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31" xfId="43" applyFont="1" applyFill="1" applyBorder="1" applyAlignment="1">
      <alignment horizontal="center" vertical="center"/>
      <extLst>
        <ext xmlns:xfpb="http://schemas.microsoft.com/office/spreadsheetml/2022/featurepropertybag" uri="{C7286773-470A-42A8-94C5-96B5CB345126}">
          <xfpb:xfComplement i="0"/>
        </ext>
      </extLst>
    </xf>
    <xf numFmtId="0" fontId="25" fillId="15" borderId="10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10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10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5" fillId="15" borderId="10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87"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88"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106" xfId="43" applyFont="1" applyFill="1" applyBorder="1" applyAlignment="1">
      <alignment horizontal="center" vertical="center"/>
      <extLst>
        <ext xmlns:xfpb="http://schemas.microsoft.com/office/spreadsheetml/2022/featurepropertybag" uri="{C7286773-470A-42A8-94C5-96B5CB345126}">
          <xfpb:xfComplement i="0"/>
        </ext>
      </extLst>
    </xf>
    <xf numFmtId="0" fontId="42" fillId="0" borderId="55" xfId="37" applyFont="1" applyBorder="1" applyAlignment="1" applyProtection="1">
      <alignment horizontal="left" vertical="top" wrapText="1"/>
      <protection locked="0"/>
    </xf>
    <xf numFmtId="0" fontId="42" fillId="0" borderId="67" xfId="37" applyFont="1" applyBorder="1" applyAlignment="1" applyProtection="1">
      <alignment horizontal="left" vertical="top" wrapText="1"/>
      <protection locked="0"/>
    </xf>
    <xf numFmtId="0" fontId="74" fillId="15" borderId="10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4" fillId="15" borderId="8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4" fillId="15" borderId="103"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0" fillId="15" borderId="19"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0" fillId="15" borderId="49"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0" fillId="15" borderId="5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3" fillId="15" borderId="4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3" fillId="15" borderId="4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3" fillId="15" borderId="1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3" fillId="15" borderId="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0"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0" fillId="15" borderId="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3"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3" fillId="15" borderId="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0" fillId="15" borderId="20" xfId="43" applyFont="1" applyFill="1" applyBorder="1" applyAlignment="1">
      <alignment horizontal="center" vertical="center"/>
      <extLst>
        <ext xmlns:xfpb="http://schemas.microsoft.com/office/spreadsheetml/2022/featurepropertybag" uri="{C7286773-470A-42A8-94C5-96B5CB345126}">
          <xfpb:xfComplement i="0"/>
        </ext>
      </extLst>
    </xf>
    <xf numFmtId="0" fontId="70" fillId="15" borderId="28" xfId="43" applyFont="1" applyFill="1" applyBorder="1" applyAlignment="1">
      <alignment horizontal="center" vertical="center"/>
      <extLst>
        <ext xmlns:xfpb="http://schemas.microsoft.com/office/spreadsheetml/2022/featurepropertybag" uri="{C7286773-470A-42A8-94C5-96B5CB345126}">
          <xfpb:xfComplement i="0"/>
        </ext>
      </extLst>
    </xf>
    <xf numFmtId="0" fontId="70" fillId="15" borderId="31" xfId="43" applyFont="1" applyFill="1" applyBorder="1" applyAlignment="1">
      <alignment horizontal="center" vertical="center"/>
      <extLst>
        <ext xmlns:xfpb="http://schemas.microsoft.com/office/spreadsheetml/2022/featurepropertybag" uri="{C7286773-470A-42A8-94C5-96B5CB345126}">
          <xfpb:xfComplement i="0"/>
        </ext>
      </extLst>
    </xf>
    <xf numFmtId="0" fontId="73" fillId="15" borderId="10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3" fillId="15" borderId="10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0" fillId="15" borderId="10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3" fillId="15" borderId="10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70" fillId="15" borderId="87" xfId="43" applyFont="1" applyFill="1" applyBorder="1" applyAlignment="1">
      <alignment horizontal="center" vertical="center"/>
      <extLst>
        <ext xmlns:xfpb="http://schemas.microsoft.com/office/spreadsheetml/2022/featurepropertybag" uri="{C7286773-470A-42A8-94C5-96B5CB345126}">
          <xfpb:xfComplement i="0"/>
        </ext>
      </extLst>
    </xf>
    <xf numFmtId="0" fontId="70" fillId="15" borderId="88" xfId="43" applyFont="1" applyFill="1" applyBorder="1" applyAlignment="1">
      <alignment horizontal="center" vertical="center"/>
      <extLst>
        <ext xmlns:xfpb="http://schemas.microsoft.com/office/spreadsheetml/2022/featurepropertybag" uri="{C7286773-470A-42A8-94C5-96B5CB345126}">
          <xfpb:xfComplement i="0"/>
        </ext>
      </extLst>
    </xf>
    <xf numFmtId="0" fontId="70" fillId="15" borderId="106" xfId="43" applyFont="1" applyFill="1" applyBorder="1" applyAlignment="1">
      <alignment horizontal="center" vertical="center"/>
      <extLst>
        <ext xmlns:xfpb="http://schemas.microsoft.com/office/spreadsheetml/2022/featurepropertybag" uri="{C7286773-470A-42A8-94C5-96B5CB345126}">
          <xfpb:xfComplement i="0"/>
        </ext>
      </extLst>
    </xf>
    <xf numFmtId="0" fontId="73" fillId="15" borderId="20" xfId="43" applyFont="1" applyFill="1" applyBorder="1" applyAlignment="1">
      <alignment horizontal="left" vertical="center" wrapText="1"/>
    </xf>
    <xf numFmtId="0" fontId="73" fillId="15" borderId="28" xfId="43" applyFont="1" applyFill="1" applyBorder="1" applyAlignment="1">
      <alignment horizontal="left" vertical="center" wrapText="1"/>
    </xf>
    <xf numFmtId="0" fontId="73" fillId="15" borderId="27" xfId="43" applyFont="1" applyFill="1" applyBorder="1" applyAlignment="1">
      <alignment horizontal="left" vertical="center" wrapText="1"/>
    </xf>
    <xf numFmtId="0" fontId="70" fillId="15" borderId="20" xfId="43" applyFont="1" applyFill="1" applyBorder="1" applyAlignment="1">
      <alignment horizontal="center" vertical="center"/>
    </xf>
    <xf numFmtId="0" fontId="70" fillId="15" borderId="28" xfId="43" applyFont="1" applyFill="1" applyBorder="1" applyAlignment="1">
      <alignment horizontal="center" vertical="center"/>
    </xf>
    <xf numFmtId="0" fontId="70" fillId="15" borderId="31" xfId="43" applyFont="1" applyFill="1" applyBorder="1" applyAlignment="1">
      <alignment horizontal="center" vertical="center"/>
    </xf>
    <xf numFmtId="0" fontId="70" fillId="15" borderId="15" xfId="43" applyFont="1" applyFill="1" applyBorder="1" applyAlignment="1">
      <alignment horizontal="center" vertical="top" wrapText="1"/>
    </xf>
    <xf numFmtId="0" fontId="70" fillId="15" borderId="28" xfId="43" applyFont="1" applyFill="1" applyBorder="1" applyAlignment="1">
      <alignment horizontal="center" vertical="top" wrapText="1"/>
    </xf>
    <xf numFmtId="0" fontId="70" fillId="15" borderId="31" xfId="43" applyFont="1" applyFill="1" applyBorder="1" applyAlignment="1">
      <alignment horizontal="center" vertical="top" wrapText="1"/>
    </xf>
    <xf numFmtId="0" fontId="73" fillId="15" borderId="15" xfId="43" applyFont="1" applyFill="1" applyBorder="1" applyAlignment="1">
      <alignment horizontal="center" vertical="top" wrapText="1"/>
    </xf>
    <xf numFmtId="0" fontId="73" fillId="15" borderId="28" xfId="43" applyFont="1" applyFill="1" applyBorder="1" applyAlignment="1">
      <alignment horizontal="center" vertical="top" wrapText="1"/>
    </xf>
    <xf numFmtId="0" fontId="73" fillId="15" borderId="27" xfId="43" applyFont="1" applyFill="1" applyBorder="1" applyAlignment="1">
      <alignment horizontal="center" vertical="top" wrapText="1"/>
    </xf>
    <xf numFmtId="0" fontId="73" fillId="15" borderId="20" xfId="43" applyFont="1" applyFill="1" applyBorder="1" applyAlignment="1">
      <alignment horizontal="center" vertical="top" wrapText="1"/>
    </xf>
    <xf numFmtId="0" fontId="73" fillId="15" borderId="31" xfId="43" applyFont="1" applyFill="1" applyBorder="1" applyAlignment="1">
      <alignment horizontal="center" vertical="top" wrapText="1"/>
    </xf>
    <xf numFmtId="0" fontId="70" fillId="15" borderId="20" xfId="43" applyFont="1" applyFill="1" applyBorder="1" applyAlignment="1">
      <alignment horizontal="left" vertical="center" wrapText="1"/>
    </xf>
    <xf numFmtId="0" fontId="70" fillId="15" borderId="28" xfId="43" applyFont="1" applyFill="1" applyBorder="1" applyAlignment="1">
      <alignment horizontal="left" vertical="center" wrapText="1"/>
    </xf>
    <xf numFmtId="0" fontId="70" fillId="15" borderId="27" xfId="43" applyFont="1" applyFill="1" applyBorder="1" applyAlignment="1">
      <alignment horizontal="left" vertical="center" wrapText="1"/>
    </xf>
    <xf numFmtId="0" fontId="70" fillId="15" borderId="20" xfId="43" applyFont="1" applyFill="1" applyBorder="1" applyAlignment="1">
      <alignment horizontal="center" vertical="center" wrapText="1"/>
    </xf>
    <xf numFmtId="0" fontId="70" fillId="15" borderId="28" xfId="43" applyFont="1" applyFill="1" applyBorder="1" applyAlignment="1">
      <alignment horizontal="center" vertical="center" wrapText="1"/>
    </xf>
    <xf numFmtId="0" fontId="70" fillId="15" borderId="31" xfId="43" applyFont="1" applyFill="1" applyBorder="1" applyAlignment="1">
      <alignment horizontal="center" vertical="center" wrapText="1"/>
    </xf>
    <xf numFmtId="0" fontId="73" fillId="15" borderId="15" xfId="43" applyFont="1" applyFill="1" applyBorder="1" applyAlignment="1">
      <alignment horizontal="center" vertical="center" wrapText="1"/>
    </xf>
    <xf numFmtId="0" fontId="73" fillId="15" borderId="28" xfId="43" applyFont="1" applyFill="1" applyBorder="1" applyAlignment="1">
      <alignment horizontal="center" vertical="center" wrapText="1"/>
    </xf>
    <xf numFmtId="0" fontId="73" fillId="15" borderId="31" xfId="43" applyFont="1" applyFill="1" applyBorder="1" applyAlignment="1">
      <alignment horizontal="center" vertical="center" wrapText="1"/>
    </xf>
    <xf numFmtId="0" fontId="73" fillId="15" borderId="15" xfId="43" applyFont="1" applyFill="1" applyBorder="1" applyAlignment="1">
      <alignment horizontal="center" vertical="center"/>
    </xf>
    <xf numFmtId="0" fontId="73" fillId="15" borderId="28" xfId="43" applyFont="1" applyFill="1" applyBorder="1" applyAlignment="1">
      <alignment horizontal="center" vertical="center"/>
    </xf>
    <xf numFmtId="0" fontId="73" fillId="15" borderId="27" xfId="43" applyFont="1" applyFill="1" applyBorder="1" applyAlignment="1">
      <alignment horizontal="center" vertical="center"/>
    </xf>
    <xf numFmtId="0" fontId="73" fillId="15" borderId="20" xfId="43" applyFont="1" applyFill="1" applyBorder="1" applyAlignment="1">
      <alignment horizontal="center" vertical="center"/>
    </xf>
    <xf numFmtId="0" fontId="73" fillId="15" borderId="31" xfId="43" applyFont="1" applyFill="1" applyBorder="1" applyAlignment="1">
      <alignment horizontal="center" vertical="center"/>
    </xf>
    <xf numFmtId="0" fontId="73" fillId="15" borderId="102" xfId="43" applyFont="1" applyFill="1" applyBorder="1" applyAlignment="1">
      <alignment horizontal="center" vertical="center"/>
    </xf>
    <xf numFmtId="0" fontId="73" fillId="15" borderId="81" xfId="43" applyFont="1" applyFill="1" applyBorder="1" applyAlignment="1">
      <alignment horizontal="center" vertical="center"/>
    </xf>
    <xf numFmtId="0" fontId="73" fillId="15" borderId="104" xfId="43" applyFont="1" applyFill="1" applyBorder="1" applyAlignment="1">
      <alignment horizontal="center" vertical="center"/>
    </xf>
    <xf numFmtId="0" fontId="73" fillId="15" borderId="102" xfId="43" applyFont="1" applyFill="1" applyBorder="1" applyAlignment="1">
      <alignment horizontal="center" vertical="center" wrapText="1"/>
    </xf>
    <xf numFmtId="0" fontId="73" fillId="15" borderId="81" xfId="43" applyFont="1" applyFill="1" applyBorder="1" applyAlignment="1">
      <alignment horizontal="center" vertical="center" wrapText="1"/>
    </xf>
    <xf numFmtId="0" fontId="73" fillId="15" borderId="103" xfId="43" applyFont="1" applyFill="1" applyBorder="1" applyAlignment="1">
      <alignment horizontal="center" vertical="center" wrapText="1"/>
    </xf>
    <xf numFmtId="0" fontId="70" fillId="15" borderId="27" xfId="43" applyFont="1" applyFill="1" applyBorder="1" applyAlignment="1">
      <alignment horizontal="center" vertical="center" wrapText="1"/>
    </xf>
    <xf numFmtId="0" fontId="72" fillId="15" borderId="20" xfId="43" applyFont="1" applyFill="1" applyBorder="1" applyAlignment="1">
      <alignment horizontal="center" vertical="center" wrapText="1"/>
    </xf>
    <xf numFmtId="0" fontId="72" fillId="15" borderId="28" xfId="43" applyFont="1" applyFill="1" applyBorder="1" applyAlignment="1">
      <alignment horizontal="center" vertical="center" wrapText="1"/>
    </xf>
    <xf numFmtId="0" fontId="72" fillId="15" borderId="27" xfId="43" applyFont="1" applyFill="1" applyBorder="1" applyAlignment="1">
      <alignment horizontal="center" vertical="center" wrapText="1"/>
    </xf>
    <xf numFmtId="0" fontId="70" fillId="15" borderId="52" xfId="43" applyFont="1" applyFill="1" applyBorder="1" applyAlignment="1">
      <alignment horizontal="center" vertical="center" wrapText="1"/>
    </xf>
    <xf numFmtId="0" fontId="70" fillId="15" borderId="32" xfId="43" applyFont="1" applyFill="1" applyBorder="1" applyAlignment="1">
      <alignment horizontal="center" vertical="center" wrapText="1"/>
    </xf>
    <xf numFmtId="0" fontId="70" fillId="15" borderId="60" xfId="43" applyFont="1" applyFill="1" applyBorder="1" applyAlignment="1">
      <alignment horizontal="center" vertical="center" wrapText="1"/>
    </xf>
    <xf numFmtId="0" fontId="70" fillId="15" borderId="52" xfId="43" applyFont="1" applyFill="1" applyBorder="1" applyAlignment="1">
      <alignment horizontal="center" vertical="center"/>
    </xf>
    <xf numFmtId="0" fontId="70" fillId="15" borderId="32" xfId="43" applyFont="1" applyFill="1" applyBorder="1" applyAlignment="1">
      <alignment horizontal="center" vertical="center"/>
    </xf>
    <xf numFmtId="0" fontId="70" fillId="15" borderId="33" xfId="43" applyFont="1" applyFill="1" applyBorder="1" applyAlignment="1">
      <alignment horizontal="center" vertical="center"/>
    </xf>
    <xf numFmtId="0" fontId="12" fillId="0" borderId="54" xfId="43" applyFont="1" applyBorder="1" applyAlignment="1" applyProtection="1">
      <alignment horizontal="center" vertical="center"/>
      <protection locked="0"/>
    </xf>
    <xf numFmtId="0" fontId="12" fillId="0" borderId="55" xfId="43" applyFont="1" applyBorder="1" applyAlignment="1" applyProtection="1">
      <alignment horizontal="center" vertical="center"/>
      <protection locked="0"/>
    </xf>
    <xf numFmtId="0" fontId="12" fillId="0" borderId="67" xfId="43" applyFont="1" applyBorder="1" applyAlignment="1" applyProtection="1">
      <alignment horizontal="center" vertical="center"/>
      <protection locked="0"/>
    </xf>
    <xf numFmtId="0" fontId="12" fillId="0" borderId="54" xfId="43" applyFont="1" applyBorder="1" applyAlignment="1">
      <alignment horizontal="left" vertical="top" wrapText="1"/>
    </xf>
    <xf numFmtId="0" fontId="12" fillId="0" borderId="55" xfId="43" applyFont="1" applyBorder="1" applyAlignment="1">
      <alignment horizontal="left" vertical="top" wrapText="1"/>
    </xf>
    <xf numFmtId="0" fontId="12" fillId="0" borderId="67" xfId="43" applyFont="1" applyBorder="1" applyAlignment="1">
      <alignment horizontal="left" vertical="top" wrapText="1"/>
    </xf>
    <xf numFmtId="0" fontId="73" fillId="15" borderId="87" xfId="43" applyFont="1" applyFill="1" applyBorder="1" applyAlignment="1">
      <alignment horizontal="left" vertical="center" wrapText="1"/>
    </xf>
    <xf numFmtId="0" fontId="73" fillId="15" borderId="88" xfId="43" applyFont="1" applyFill="1" applyBorder="1" applyAlignment="1">
      <alignment horizontal="left" vertical="center" wrapText="1"/>
    </xf>
    <xf numFmtId="0" fontId="73" fillId="15" borderId="89" xfId="43" applyFont="1" applyFill="1" applyBorder="1" applyAlignment="1">
      <alignment horizontal="left" vertical="center" wrapText="1"/>
    </xf>
    <xf numFmtId="0" fontId="70" fillId="15" borderId="87" xfId="43" applyFont="1" applyFill="1" applyBorder="1" applyAlignment="1">
      <alignment horizontal="center" vertical="center"/>
    </xf>
    <xf numFmtId="0" fontId="70" fillId="15" borderId="88" xfId="43" applyFont="1" applyFill="1" applyBorder="1" applyAlignment="1">
      <alignment horizontal="center" vertical="center"/>
    </xf>
    <xf numFmtId="0" fontId="70" fillId="15" borderId="106" xfId="43" applyFont="1" applyFill="1" applyBorder="1" applyAlignment="1">
      <alignment horizontal="center" vertical="center"/>
    </xf>
    <xf numFmtId="0" fontId="12" fillId="0" borderId="18" xfId="43" applyFont="1" applyBorder="1" applyAlignment="1" applyProtection="1">
      <alignment horizontal="center" vertical="center"/>
      <protection locked="0"/>
    </xf>
    <xf numFmtId="0" fontId="12" fillId="0" borderId="22" xfId="43" applyFont="1" applyBorder="1" applyAlignment="1" applyProtection="1">
      <alignment horizontal="center" vertical="center"/>
      <protection locked="0"/>
    </xf>
    <xf numFmtId="0" fontId="12" fillId="0" borderId="23" xfId="43" applyFont="1" applyBorder="1" applyAlignment="1" applyProtection="1">
      <alignment horizontal="center" vertical="center"/>
      <protection locked="0"/>
    </xf>
    <xf numFmtId="0" fontId="12" fillId="0" borderId="94" xfId="43" applyFont="1" applyBorder="1" applyAlignment="1" applyProtection="1">
      <alignment horizontal="left" vertical="center" wrapText="1"/>
      <protection locked="0"/>
    </xf>
    <xf numFmtId="0" fontId="12" fillId="0" borderId="95" xfId="43" applyFont="1" applyBorder="1" applyAlignment="1" applyProtection="1">
      <alignment horizontal="left" vertical="center"/>
      <protection locked="0"/>
    </xf>
    <xf numFmtId="0" fontId="12" fillId="0" borderId="96" xfId="43" applyFont="1" applyBorder="1" applyAlignment="1" applyProtection="1">
      <alignment horizontal="left" vertical="center"/>
      <protection locked="0"/>
    </xf>
    <xf numFmtId="0" fontId="47" fillId="0" borderId="94" xfId="43" applyFont="1" applyBorder="1" applyAlignment="1" applyProtection="1">
      <alignment horizontal="left" vertical="center" wrapText="1"/>
      <protection locked="0"/>
    </xf>
    <xf numFmtId="0" fontId="47" fillId="0" borderId="95" xfId="43" applyFont="1" applyBorder="1" applyAlignment="1" applyProtection="1">
      <alignment horizontal="left" vertical="center"/>
      <protection locked="0"/>
    </xf>
    <xf numFmtId="0" fontId="47" fillId="0" borderId="96" xfId="43" applyFont="1" applyBorder="1" applyAlignment="1" applyProtection="1">
      <alignment horizontal="left" vertical="center"/>
      <protection locked="0"/>
    </xf>
    <xf numFmtId="0" fontId="51" fillId="15" borderId="20" xfId="43" applyFont="1" applyFill="1" applyBorder="1" applyAlignment="1">
      <alignment horizontal="left" vertical="center" wrapText="1"/>
    </xf>
    <xf numFmtId="0" fontId="51" fillId="15" borderId="28" xfId="43" applyFont="1" applyFill="1" applyBorder="1" applyAlignment="1">
      <alignment horizontal="left" vertical="center" wrapText="1"/>
    </xf>
    <xf numFmtId="0" fontId="51" fillId="15" borderId="27" xfId="43" applyFont="1" applyFill="1" applyBorder="1" applyAlignment="1">
      <alignment horizontal="left" vertical="center" wrapText="1"/>
    </xf>
    <xf numFmtId="0" fontId="48" fillId="15" borderId="1" xfId="43" applyFont="1" applyFill="1" applyBorder="1" applyAlignment="1">
      <alignment horizontal="center" vertical="center"/>
    </xf>
    <xf numFmtId="0" fontId="48" fillId="15" borderId="76" xfId="43" applyFont="1" applyFill="1" applyBorder="1" applyAlignment="1">
      <alignment horizontal="center" vertical="center"/>
    </xf>
    <xf numFmtId="0" fontId="51" fillId="15" borderId="87" xfId="43" applyFont="1" applyFill="1" applyBorder="1" applyAlignment="1">
      <alignment horizontal="left" vertical="center" wrapText="1"/>
    </xf>
    <xf numFmtId="0" fontId="51" fillId="15" borderId="88" xfId="43" applyFont="1" applyFill="1" applyBorder="1" applyAlignment="1">
      <alignment horizontal="left" vertical="center" wrapText="1"/>
    </xf>
    <xf numFmtId="0" fontId="51" fillId="15" borderId="89" xfId="43" applyFont="1" applyFill="1" applyBorder="1" applyAlignment="1">
      <alignment horizontal="left" vertical="center" wrapText="1"/>
    </xf>
    <xf numFmtId="0" fontId="48" fillId="15" borderId="90" xfId="43" applyFont="1" applyFill="1" applyBorder="1" applyAlignment="1">
      <alignment horizontal="center" vertical="center"/>
    </xf>
    <xf numFmtId="0" fontId="48" fillId="15" borderId="91" xfId="43" applyFont="1" applyFill="1" applyBorder="1" applyAlignment="1">
      <alignment horizontal="center" vertical="center"/>
    </xf>
    <xf numFmtId="0" fontId="48" fillId="15" borderId="20" xfId="43" applyFont="1" applyFill="1" applyBorder="1" applyAlignment="1">
      <alignment horizontal="center" vertical="center"/>
    </xf>
    <xf numFmtId="0" fontId="48" fillId="15" borderId="28" xfId="43" applyFont="1" applyFill="1" applyBorder="1" applyAlignment="1">
      <alignment horizontal="center" vertical="center"/>
    </xf>
    <xf numFmtId="0" fontId="48" fillId="15" borderId="31" xfId="43" applyFont="1" applyFill="1" applyBorder="1" applyAlignment="1">
      <alignment horizontal="center" vertical="center"/>
    </xf>
    <xf numFmtId="0" fontId="51" fillId="15" borderId="3" xfId="43" applyFont="1" applyFill="1" applyBorder="1" applyAlignment="1">
      <alignment horizontal="center" vertical="center"/>
    </xf>
    <xf numFmtId="0" fontId="51" fillId="15" borderId="6" xfId="43" applyFont="1" applyFill="1" applyBorder="1" applyAlignment="1">
      <alignment horizontal="center" vertical="center"/>
    </xf>
    <xf numFmtId="0" fontId="51" fillId="15" borderId="4" xfId="43" applyFont="1" applyFill="1" applyBorder="1" applyAlignment="1">
      <alignment horizontal="center" vertical="center"/>
    </xf>
    <xf numFmtId="0" fontId="51" fillId="15" borderId="3" xfId="43" applyFont="1" applyFill="1" applyBorder="1" applyAlignment="1">
      <alignment horizontal="center" vertical="center" wrapText="1"/>
    </xf>
    <xf numFmtId="0" fontId="51" fillId="15" borderId="6" xfId="43" applyFont="1" applyFill="1" applyBorder="1" applyAlignment="1">
      <alignment horizontal="center" vertical="center" wrapText="1"/>
    </xf>
    <xf numFmtId="0" fontId="51" fillId="15" borderId="35" xfId="43" applyFont="1" applyFill="1" applyBorder="1" applyAlignment="1">
      <alignment horizontal="center" vertical="center" wrapText="1"/>
    </xf>
    <xf numFmtId="0" fontId="48" fillId="15" borderId="20" xfId="43" applyFont="1" applyFill="1" applyBorder="1" applyAlignment="1">
      <alignment horizontal="center" vertical="center" wrapText="1"/>
    </xf>
    <xf numFmtId="0" fontId="48" fillId="15" borderId="28" xfId="43" applyFont="1" applyFill="1" applyBorder="1" applyAlignment="1">
      <alignment horizontal="center" vertical="center" wrapText="1"/>
    </xf>
    <xf numFmtId="0" fontId="48" fillId="15" borderId="27" xfId="43" applyFont="1" applyFill="1" applyBorder="1" applyAlignment="1">
      <alignment horizontal="center" vertical="center" wrapText="1"/>
    </xf>
    <xf numFmtId="0" fontId="48" fillId="15" borderId="31" xfId="43" applyFont="1" applyFill="1" applyBorder="1" applyAlignment="1">
      <alignment horizontal="center" vertical="center" wrapText="1"/>
    </xf>
    <xf numFmtId="0" fontId="50" fillId="15" borderId="20" xfId="43" applyFont="1" applyFill="1" applyBorder="1" applyAlignment="1">
      <alignment horizontal="center" vertical="center" wrapText="1"/>
    </xf>
    <xf numFmtId="0" fontId="50" fillId="15" borderId="28" xfId="43" applyFont="1" applyFill="1" applyBorder="1" applyAlignment="1">
      <alignment horizontal="center" vertical="center" wrapText="1"/>
    </xf>
    <xf numFmtId="0" fontId="50" fillId="15" borderId="27" xfId="43" applyFont="1" applyFill="1" applyBorder="1" applyAlignment="1">
      <alignment horizontal="center" vertical="center" wrapText="1"/>
    </xf>
    <xf numFmtId="0" fontId="48" fillId="15" borderId="24" xfId="43" applyFont="1" applyFill="1" applyBorder="1" applyAlignment="1">
      <alignment horizontal="center" vertical="center" wrapText="1"/>
    </xf>
    <xf numFmtId="0" fontId="48" fillId="15" borderId="29" xfId="43" applyFont="1" applyFill="1" applyBorder="1" applyAlignment="1">
      <alignment horizontal="center" vertical="center" wrapText="1"/>
    </xf>
    <xf numFmtId="0" fontId="48" fillId="15" borderId="47" xfId="43" applyFont="1" applyFill="1" applyBorder="1" applyAlignment="1">
      <alignment horizontal="center" vertical="center" wrapText="1"/>
    </xf>
    <xf numFmtId="0" fontId="48" fillId="15" borderId="24" xfId="43" applyFont="1" applyFill="1" applyBorder="1" applyAlignment="1">
      <alignment horizontal="center" vertical="center"/>
    </xf>
    <xf numFmtId="0" fontId="48" fillId="15" borderId="29" xfId="43" applyFont="1" applyFill="1" applyBorder="1" applyAlignment="1">
      <alignment horizontal="center" vertical="center"/>
    </xf>
    <xf numFmtId="0" fontId="48" fillId="15" borderId="34" xfId="43" applyFont="1" applyFill="1" applyBorder="1" applyAlignment="1">
      <alignment horizontal="center" vertical="center"/>
    </xf>
    <xf numFmtId="0" fontId="48" fillId="15" borderId="83" xfId="43" applyFont="1" applyFill="1" applyBorder="1" applyAlignment="1">
      <alignment horizontal="center" vertical="top" wrapText="1"/>
    </xf>
    <xf numFmtId="0" fontId="48" fillId="15" borderId="1" xfId="43" applyFont="1" applyFill="1" applyBorder="1" applyAlignment="1">
      <alignment horizontal="center" vertical="top" wrapText="1"/>
    </xf>
    <xf numFmtId="0" fontId="48" fillId="15" borderId="76" xfId="43" applyFont="1" applyFill="1" applyBorder="1" applyAlignment="1">
      <alignment horizontal="center" vertical="top" wrapText="1"/>
    </xf>
    <xf numFmtId="0" fontId="51" fillId="15" borderId="84" xfId="43" applyFont="1" applyFill="1" applyBorder="1" applyAlignment="1">
      <alignment horizontal="center" vertical="top" wrapText="1"/>
    </xf>
    <xf numFmtId="0" fontId="51" fillId="15" borderId="28" xfId="43" applyFont="1" applyFill="1" applyBorder="1" applyAlignment="1">
      <alignment horizontal="center" vertical="top" wrapText="1"/>
    </xf>
    <xf numFmtId="0" fontId="51" fillId="15" borderId="27" xfId="43" applyFont="1" applyFill="1" applyBorder="1" applyAlignment="1">
      <alignment horizontal="center" vertical="top" wrapText="1"/>
    </xf>
    <xf numFmtId="0" fontId="51" fillId="15" borderId="1" xfId="43" applyFont="1" applyFill="1" applyBorder="1" applyAlignment="1">
      <alignment horizontal="center" vertical="top" wrapText="1"/>
    </xf>
    <xf numFmtId="0" fontId="51" fillId="15" borderId="76" xfId="43" applyFont="1" applyFill="1" applyBorder="1" applyAlignment="1">
      <alignment horizontal="center" vertical="top" wrapText="1"/>
    </xf>
    <xf numFmtId="0" fontId="48" fillId="15" borderId="20" xfId="43" applyFont="1" applyFill="1" applyBorder="1" applyAlignment="1">
      <alignment horizontal="left" vertical="center" wrapText="1"/>
    </xf>
    <xf numFmtId="0" fontId="48" fillId="15" borderId="28" xfId="43" applyFont="1" applyFill="1" applyBorder="1" applyAlignment="1">
      <alignment horizontal="left" vertical="center" wrapText="1"/>
    </xf>
    <xf numFmtId="0" fontId="48" fillId="15" borderId="27" xfId="43" applyFont="1" applyFill="1" applyBorder="1" applyAlignment="1">
      <alignment horizontal="left" vertical="center" wrapText="1"/>
    </xf>
    <xf numFmtId="0" fontId="48" fillId="15" borderId="1" xfId="43" applyFont="1" applyFill="1" applyBorder="1" applyAlignment="1">
      <alignment horizontal="center" vertical="center" wrapText="1"/>
    </xf>
    <xf numFmtId="0" fontId="48" fillId="15" borderId="76" xfId="43" applyFont="1" applyFill="1" applyBorder="1" applyAlignment="1">
      <alignment horizontal="center" vertical="center" wrapText="1"/>
    </xf>
    <xf numFmtId="0" fontId="51" fillId="15" borderId="84" xfId="43" applyFont="1" applyFill="1" applyBorder="1" applyAlignment="1">
      <alignment horizontal="center" vertical="center" wrapText="1"/>
    </xf>
    <xf numFmtId="0" fontId="51" fillId="15" borderId="28" xfId="43" applyFont="1" applyFill="1" applyBorder="1" applyAlignment="1">
      <alignment horizontal="center" vertical="center" wrapText="1"/>
    </xf>
    <xf numFmtId="0" fontId="51" fillId="15" borderId="85" xfId="43" applyFont="1" applyFill="1" applyBorder="1" applyAlignment="1">
      <alignment horizontal="center" vertical="center" wrapText="1"/>
    </xf>
    <xf numFmtId="0" fontId="51" fillId="15" borderId="84" xfId="43" applyFont="1" applyFill="1" applyBorder="1" applyAlignment="1">
      <alignment horizontal="center" vertical="center"/>
    </xf>
    <xf numFmtId="0" fontId="51" fillId="15" borderId="28" xfId="43" applyFont="1" applyFill="1" applyBorder="1" applyAlignment="1">
      <alignment horizontal="center" vertical="center"/>
    </xf>
    <xf numFmtId="0" fontId="51" fillId="15" borderId="27" xfId="43" applyFont="1" applyFill="1" applyBorder="1" applyAlignment="1">
      <alignment horizontal="center" vertical="center"/>
    </xf>
    <xf numFmtId="0" fontId="51" fillId="15" borderId="1" xfId="43" applyFont="1" applyFill="1" applyBorder="1" applyAlignment="1">
      <alignment horizontal="center" vertical="center"/>
    </xf>
    <xf numFmtId="0" fontId="51" fillId="15" borderId="76" xfId="43" applyFont="1" applyFill="1" applyBorder="1" applyAlignment="1">
      <alignment horizontal="center" vertical="center"/>
    </xf>
    <xf numFmtId="0" fontId="52" fillId="15" borderId="8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2" fillId="15" borderId="8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2" fillId="15" borderId="8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48" fillId="15" borderId="7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48" fillId="15" borderId="73" xfId="43" applyFont="1" applyFill="1" applyBorder="1" applyAlignment="1">
      <alignment horizontal="center" vertical="center"/>
      <extLst>
        <ext xmlns:xfpb="http://schemas.microsoft.com/office/spreadsheetml/2022/featurepropertybag" uri="{C7286773-470A-42A8-94C5-96B5CB345126}">
          <xfpb:xfComplement i="0"/>
        </ext>
      </extLst>
    </xf>
    <xf numFmtId="0" fontId="48" fillId="15" borderId="74" xfId="43" applyFont="1" applyFill="1" applyBorder="1" applyAlignment="1">
      <alignment horizontal="center" vertical="center"/>
      <extLst>
        <ext xmlns:xfpb="http://schemas.microsoft.com/office/spreadsheetml/2022/featurepropertybag" uri="{C7286773-470A-42A8-94C5-96B5CB345126}">
          <xfpb:xfComplement i="0"/>
        </ext>
      </extLst>
    </xf>
    <xf numFmtId="0" fontId="51" fillId="15" borderId="7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15" borderId="4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15" borderId="7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15" borderId="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48"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48" fillId="15" borderId="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15" borderId="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48" fillId="15" borderId="1" xfId="43" applyFont="1" applyFill="1" applyBorder="1" applyAlignment="1">
      <alignment horizontal="center" vertical="center"/>
      <extLst>
        <ext xmlns:xfpb="http://schemas.microsoft.com/office/spreadsheetml/2022/featurepropertybag" uri="{C7286773-470A-42A8-94C5-96B5CB345126}">
          <xfpb:xfComplement i="0"/>
        </ext>
      </extLst>
    </xf>
    <xf numFmtId="0" fontId="48" fillId="15" borderId="76" xfId="43" applyFont="1" applyFill="1" applyBorder="1" applyAlignment="1">
      <alignment horizontal="center" vertical="center"/>
      <extLst>
        <ext xmlns:xfpb="http://schemas.microsoft.com/office/spreadsheetml/2022/featurepropertybag" uri="{C7286773-470A-42A8-94C5-96B5CB345126}">
          <xfpb:xfComplement i="0"/>
        </ext>
      </extLst>
    </xf>
    <xf numFmtId="0" fontId="51" fillId="15" borderId="78"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15" borderId="1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48" fillId="15" borderId="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48" fillId="15" borderId="46" xfId="43" applyFont="1" applyFill="1" applyBorder="1" applyAlignment="1">
      <alignment horizontal="center" vertical="center"/>
      <extLst>
        <ext xmlns:xfpb="http://schemas.microsoft.com/office/spreadsheetml/2022/featurepropertybag" uri="{C7286773-470A-42A8-94C5-96B5CB345126}">
          <xfpb:xfComplement i="0"/>
        </ext>
      </extLst>
    </xf>
    <xf numFmtId="0" fontId="48" fillId="15" borderId="79" xfId="43" applyFont="1" applyFill="1" applyBorder="1" applyAlignment="1">
      <alignment horizontal="center" vertical="center"/>
      <extLst>
        <ext xmlns:xfpb="http://schemas.microsoft.com/office/spreadsheetml/2022/featurepropertybag" uri="{C7286773-470A-42A8-94C5-96B5CB345126}">
          <xfpb:xfComplement i="0"/>
        </ext>
      </extLst>
    </xf>
    <xf numFmtId="0" fontId="59" fillId="15" borderId="20" xfId="43" applyFont="1" applyFill="1" applyBorder="1" applyAlignment="1">
      <alignment horizontal="left" vertical="center" wrapText="1"/>
    </xf>
    <xf numFmtId="0" fontId="59" fillId="15" borderId="28" xfId="43" applyFont="1" applyFill="1" applyBorder="1" applyAlignment="1">
      <alignment horizontal="left" vertical="center" wrapText="1"/>
    </xf>
    <xf numFmtId="0" fontId="59" fillId="15" borderId="27" xfId="43" applyFont="1" applyFill="1" applyBorder="1" applyAlignment="1">
      <alignment horizontal="left" vertical="center" wrapText="1"/>
    </xf>
    <xf numFmtId="0" fontId="56" fillId="15" borderId="1" xfId="43" applyFont="1" applyFill="1" applyBorder="1" applyAlignment="1">
      <alignment horizontal="center" vertical="center"/>
    </xf>
    <xf numFmtId="0" fontId="56" fillId="15" borderId="76" xfId="43" applyFont="1" applyFill="1" applyBorder="1" applyAlignment="1">
      <alignment horizontal="center" vertical="center"/>
    </xf>
    <xf numFmtId="0" fontId="59" fillId="15" borderId="87" xfId="43" applyFont="1" applyFill="1" applyBorder="1" applyAlignment="1">
      <alignment horizontal="left" vertical="center" wrapText="1"/>
    </xf>
    <xf numFmtId="0" fontId="59" fillId="15" borderId="88" xfId="43" applyFont="1" applyFill="1" applyBorder="1" applyAlignment="1">
      <alignment horizontal="left" vertical="center" wrapText="1"/>
    </xf>
    <xf numFmtId="0" fontId="59" fillId="15" borderId="89" xfId="43" applyFont="1" applyFill="1" applyBorder="1" applyAlignment="1">
      <alignment horizontal="left" vertical="center" wrapText="1"/>
    </xf>
    <xf numFmtId="0" fontId="56" fillId="15" borderId="90" xfId="43" applyFont="1" applyFill="1" applyBorder="1" applyAlignment="1">
      <alignment horizontal="center" vertical="center"/>
    </xf>
    <xf numFmtId="0" fontId="56" fillId="15" borderId="91" xfId="43" applyFont="1" applyFill="1" applyBorder="1" applyAlignment="1">
      <alignment horizontal="center" vertical="center"/>
    </xf>
    <xf numFmtId="0" fontId="56" fillId="15" borderId="20" xfId="43" applyFont="1" applyFill="1" applyBorder="1" applyAlignment="1">
      <alignment horizontal="center" vertical="center"/>
    </xf>
    <xf numFmtId="0" fontId="56" fillId="15" borderId="28" xfId="43" applyFont="1" applyFill="1" applyBorder="1" applyAlignment="1">
      <alignment horizontal="center" vertical="center"/>
    </xf>
    <xf numFmtId="0" fontId="56" fillId="15" borderId="31" xfId="43" applyFont="1" applyFill="1" applyBorder="1" applyAlignment="1">
      <alignment horizontal="center" vertical="center"/>
    </xf>
    <xf numFmtId="0" fontId="59" fillId="15" borderId="3" xfId="43" applyFont="1" applyFill="1" applyBorder="1" applyAlignment="1">
      <alignment horizontal="center" vertical="center"/>
    </xf>
    <xf numFmtId="0" fontId="59" fillId="15" borderId="6" xfId="43" applyFont="1" applyFill="1" applyBorder="1" applyAlignment="1">
      <alignment horizontal="center" vertical="center"/>
    </xf>
    <xf numFmtId="0" fontId="59" fillId="15" borderId="4" xfId="43" applyFont="1" applyFill="1" applyBorder="1" applyAlignment="1">
      <alignment horizontal="center" vertical="center"/>
    </xf>
    <xf numFmtId="0" fontId="59" fillId="15" borderId="3" xfId="43" applyFont="1" applyFill="1" applyBorder="1" applyAlignment="1">
      <alignment horizontal="center" vertical="center" wrapText="1"/>
    </xf>
    <xf numFmtId="0" fontId="59" fillId="15" borderId="6" xfId="43" applyFont="1" applyFill="1" applyBorder="1" applyAlignment="1">
      <alignment horizontal="center" vertical="center" wrapText="1"/>
    </xf>
    <xf numFmtId="0" fontId="59" fillId="15" borderId="35" xfId="43" applyFont="1" applyFill="1" applyBorder="1" applyAlignment="1">
      <alignment horizontal="center" vertical="center" wrapText="1"/>
    </xf>
    <xf numFmtId="0" fontId="56" fillId="15" borderId="20" xfId="43" applyFont="1" applyFill="1" applyBorder="1" applyAlignment="1">
      <alignment horizontal="center" vertical="center" wrapText="1"/>
    </xf>
    <xf numFmtId="0" fontId="56" fillId="15" borderId="28" xfId="43" applyFont="1" applyFill="1" applyBorder="1" applyAlignment="1">
      <alignment horizontal="center" vertical="center" wrapText="1"/>
    </xf>
    <xf numFmtId="0" fontId="56" fillId="15" borderId="27" xfId="43" applyFont="1" applyFill="1" applyBorder="1" applyAlignment="1">
      <alignment horizontal="center" vertical="center" wrapText="1"/>
    </xf>
    <xf numFmtId="0" fontId="56" fillId="15" borderId="31" xfId="43" applyFont="1" applyFill="1" applyBorder="1" applyAlignment="1">
      <alignment horizontal="center" vertical="center" wrapText="1"/>
    </xf>
    <xf numFmtId="0" fontId="58" fillId="15" borderId="20" xfId="43" applyFont="1" applyFill="1" applyBorder="1" applyAlignment="1">
      <alignment horizontal="center" vertical="center" wrapText="1"/>
    </xf>
    <xf numFmtId="0" fontId="58" fillId="15" borderId="28" xfId="43" applyFont="1" applyFill="1" applyBorder="1" applyAlignment="1">
      <alignment horizontal="center" vertical="center" wrapText="1"/>
    </xf>
    <xf numFmtId="0" fontId="58" fillId="15" borderId="27" xfId="43" applyFont="1" applyFill="1" applyBorder="1" applyAlignment="1">
      <alignment horizontal="center" vertical="center" wrapText="1"/>
    </xf>
    <xf numFmtId="0" fontId="56" fillId="15" borderId="24" xfId="43" applyFont="1" applyFill="1" applyBorder="1" applyAlignment="1">
      <alignment horizontal="center" vertical="center" wrapText="1"/>
    </xf>
    <xf numFmtId="0" fontId="56" fillId="15" borderId="29" xfId="43" applyFont="1" applyFill="1" applyBorder="1" applyAlignment="1">
      <alignment horizontal="center" vertical="center" wrapText="1"/>
    </xf>
    <xf numFmtId="0" fontId="56" fillId="15" borderId="47" xfId="43" applyFont="1" applyFill="1" applyBorder="1" applyAlignment="1">
      <alignment horizontal="center" vertical="center" wrapText="1"/>
    </xf>
    <xf numFmtId="0" fontId="56" fillId="15" borderId="24" xfId="43" applyFont="1" applyFill="1" applyBorder="1" applyAlignment="1">
      <alignment horizontal="center" vertical="center"/>
    </xf>
    <xf numFmtId="0" fontId="56" fillId="15" borderId="29" xfId="43" applyFont="1" applyFill="1" applyBorder="1" applyAlignment="1">
      <alignment horizontal="center" vertical="center"/>
    </xf>
    <xf numFmtId="0" fontId="56" fillId="15" borderId="34" xfId="43" applyFont="1" applyFill="1" applyBorder="1" applyAlignment="1">
      <alignment horizontal="center" vertical="center"/>
    </xf>
    <xf numFmtId="0" fontId="56" fillId="15" borderId="83" xfId="43" applyFont="1" applyFill="1" applyBorder="1" applyAlignment="1">
      <alignment horizontal="center" vertical="top" wrapText="1"/>
    </xf>
    <xf numFmtId="0" fontId="56" fillId="15" borderId="1" xfId="43" applyFont="1" applyFill="1" applyBorder="1" applyAlignment="1">
      <alignment horizontal="center" vertical="top" wrapText="1"/>
    </xf>
    <xf numFmtId="0" fontId="56" fillId="15" borderId="76" xfId="43" applyFont="1" applyFill="1" applyBorder="1" applyAlignment="1">
      <alignment horizontal="center" vertical="top" wrapText="1"/>
    </xf>
    <xf numFmtId="0" fontId="59" fillId="15" borderId="84" xfId="43" applyFont="1" applyFill="1" applyBorder="1" applyAlignment="1">
      <alignment horizontal="center" vertical="top" wrapText="1"/>
    </xf>
    <xf numFmtId="0" fontId="59" fillId="15" borderId="28" xfId="43" applyFont="1" applyFill="1" applyBorder="1" applyAlignment="1">
      <alignment horizontal="center" vertical="top" wrapText="1"/>
    </xf>
    <xf numFmtId="0" fontId="59" fillId="15" borderId="27" xfId="43" applyFont="1" applyFill="1" applyBorder="1" applyAlignment="1">
      <alignment horizontal="center" vertical="top" wrapText="1"/>
    </xf>
    <xf numFmtId="0" fontId="59" fillId="15" borderId="1" xfId="43" applyFont="1" applyFill="1" applyBorder="1" applyAlignment="1">
      <alignment horizontal="center" vertical="top" wrapText="1"/>
    </xf>
    <xf numFmtId="0" fontId="59" fillId="15" borderId="76" xfId="43" applyFont="1" applyFill="1" applyBorder="1" applyAlignment="1">
      <alignment horizontal="center" vertical="top" wrapText="1"/>
    </xf>
    <xf numFmtId="0" fontId="56" fillId="15" borderId="20" xfId="43" applyFont="1" applyFill="1" applyBorder="1" applyAlignment="1">
      <alignment horizontal="left" vertical="center" wrapText="1"/>
    </xf>
    <xf numFmtId="0" fontId="56" fillId="15" borderId="28" xfId="43" applyFont="1" applyFill="1" applyBorder="1" applyAlignment="1">
      <alignment horizontal="left" vertical="center" wrapText="1"/>
    </xf>
    <xf numFmtId="0" fontId="56" fillId="15" borderId="27" xfId="43" applyFont="1" applyFill="1" applyBorder="1" applyAlignment="1">
      <alignment horizontal="left" vertical="center" wrapText="1"/>
    </xf>
    <xf numFmtId="0" fontId="56" fillId="15" borderId="1" xfId="43" applyFont="1" applyFill="1" applyBorder="1" applyAlignment="1">
      <alignment horizontal="center" vertical="center" wrapText="1"/>
    </xf>
    <xf numFmtId="0" fontId="56" fillId="15" borderId="76" xfId="43" applyFont="1" applyFill="1" applyBorder="1" applyAlignment="1">
      <alignment horizontal="center" vertical="center" wrapText="1"/>
    </xf>
    <xf numFmtId="0" fontId="59" fillId="15" borderId="84" xfId="43" applyFont="1" applyFill="1" applyBorder="1" applyAlignment="1">
      <alignment horizontal="center" vertical="center" wrapText="1"/>
    </xf>
    <xf numFmtId="0" fontId="59" fillId="15" borderId="28" xfId="43" applyFont="1" applyFill="1" applyBorder="1" applyAlignment="1">
      <alignment horizontal="center" vertical="center" wrapText="1"/>
    </xf>
    <xf numFmtId="0" fontId="59" fillId="15" borderId="85" xfId="43" applyFont="1" applyFill="1" applyBorder="1" applyAlignment="1">
      <alignment horizontal="center" vertical="center" wrapText="1"/>
    </xf>
    <xf numFmtId="0" fontId="59" fillId="15" borderId="84" xfId="43" applyFont="1" applyFill="1" applyBorder="1" applyAlignment="1">
      <alignment horizontal="center" vertical="center"/>
    </xf>
    <xf numFmtId="0" fontId="59" fillId="15" borderId="28" xfId="43" applyFont="1" applyFill="1" applyBorder="1" applyAlignment="1">
      <alignment horizontal="center" vertical="center"/>
    </xf>
    <xf numFmtId="0" fontId="59" fillId="15" borderId="27" xfId="43" applyFont="1" applyFill="1" applyBorder="1" applyAlignment="1">
      <alignment horizontal="center" vertical="center"/>
    </xf>
    <xf numFmtId="0" fontId="59" fillId="15" borderId="1" xfId="43" applyFont="1" applyFill="1" applyBorder="1" applyAlignment="1">
      <alignment horizontal="center" vertical="center"/>
    </xf>
    <xf numFmtId="0" fontId="59" fillId="15" borderId="76" xfId="43" applyFont="1" applyFill="1" applyBorder="1" applyAlignment="1">
      <alignment horizontal="center" vertical="center"/>
    </xf>
    <xf numFmtId="0" fontId="60" fillId="15" borderId="80"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60" fillId="15" borderId="8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60" fillId="15" borderId="8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7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73" xfId="43" applyFont="1" applyFill="1" applyBorder="1" applyAlignment="1">
      <alignment horizontal="center" vertical="center"/>
      <extLst>
        <ext xmlns:xfpb="http://schemas.microsoft.com/office/spreadsheetml/2022/featurepropertybag" uri="{C7286773-470A-42A8-94C5-96B5CB345126}">
          <xfpb:xfComplement i="0"/>
        </ext>
      </extLst>
    </xf>
    <xf numFmtId="0" fontId="56" fillId="15" borderId="74" xfId="43" applyFont="1" applyFill="1" applyBorder="1" applyAlignment="1">
      <alignment horizontal="center" vertical="center"/>
      <extLst>
        <ext xmlns:xfpb="http://schemas.microsoft.com/office/spreadsheetml/2022/featurepropertybag" uri="{C7286773-470A-42A8-94C5-96B5CB345126}">
          <xfpb:xfComplement i="0"/>
        </ext>
      </extLst>
    </xf>
    <xf numFmtId="0" fontId="59" fillId="15" borderId="7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9" fillId="15" borderId="4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9" fillId="15" borderId="7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9" fillId="15" borderId="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9" fillId="15" borderId="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1" xfId="43" applyFont="1" applyFill="1" applyBorder="1" applyAlignment="1">
      <alignment horizontal="center" vertical="center"/>
      <extLst>
        <ext xmlns:xfpb="http://schemas.microsoft.com/office/spreadsheetml/2022/featurepropertybag" uri="{C7286773-470A-42A8-94C5-96B5CB345126}">
          <xfpb:xfComplement i="0"/>
        </ext>
      </extLst>
    </xf>
    <xf numFmtId="0" fontId="56" fillId="15" borderId="76" xfId="43" applyFont="1" applyFill="1" applyBorder="1" applyAlignment="1">
      <alignment horizontal="center" vertical="center"/>
      <extLst>
        <ext xmlns:xfpb="http://schemas.microsoft.com/office/spreadsheetml/2022/featurepropertybag" uri="{C7286773-470A-42A8-94C5-96B5CB345126}">
          <xfpb:xfComplement i="0"/>
        </ext>
      </extLst>
    </xf>
    <xf numFmtId="0" fontId="59" fillId="15" borderId="78"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9" fillId="15" borderId="1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9" fillId="15" borderId="46"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46" xfId="43" applyFont="1" applyFill="1" applyBorder="1" applyAlignment="1">
      <alignment horizontal="center" vertical="center"/>
      <extLst>
        <ext xmlns:xfpb="http://schemas.microsoft.com/office/spreadsheetml/2022/featurepropertybag" uri="{C7286773-470A-42A8-94C5-96B5CB345126}">
          <xfpb:xfComplement i="0"/>
        </ext>
      </extLst>
    </xf>
    <xf numFmtId="0" fontId="56" fillId="15" borderId="79" xfId="43" applyFont="1" applyFill="1" applyBorder="1" applyAlignment="1">
      <alignment horizontal="center" vertical="center"/>
      <extLst>
        <ext xmlns:xfpb="http://schemas.microsoft.com/office/spreadsheetml/2022/featurepropertybag" uri="{C7286773-470A-42A8-94C5-96B5CB345126}">
          <xfpb:xfComplement i="0"/>
        </ext>
      </extLst>
    </xf>
    <xf numFmtId="0" fontId="12" fillId="0" borderId="94" xfId="43" applyFont="1" applyBorder="1" applyAlignment="1" applyProtection="1">
      <alignment horizontal="left" vertical="top" wrapText="1"/>
      <protection locked="0"/>
    </xf>
    <xf numFmtId="0" fontId="12" fillId="0" borderId="95" xfId="43" applyFont="1" applyBorder="1" applyAlignment="1" applyProtection="1">
      <alignment horizontal="left" vertical="top" wrapText="1"/>
      <protection locked="0"/>
    </xf>
    <xf numFmtId="0" fontId="12" fillId="0" borderId="96" xfId="43" applyFont="1" applyBorder="1" applyAlignment="1" applyProtection="1">
      <alignment horizontal="left" vertical="top" wrapText="1"/>
      <protection locked="0"/>
    </xf>
    <xf numFmtId="0" fontId="44" fillId="0" borderId="54" xfId="43" applyFont="1" applyBorder="1" applyAlignment="1" applyProtection="1">
      <alignment horizontal="center" vertical="center"/>
      <protection locked="0"/>
    </xf>
    <xf numFmtId="0" fontId="44" fillId="0" borderId="55" xfId="43" applyFont="1" applyBorder="1" applyAlignment="1" applyProtection="1">
      <alignment horizontal="center" vertical="center"/>
      <protection locked="0"/>
    </xf>
    <xf numFmtId="0" fontId="44" fillId="0" borderId="67" xfId="43" applyFont="1" applyBorder="1" applyAlignment="1" applyProtection="1">
      <alignment horizontal="center" vertical="center"/>
      <protection locked="0"/>
    </xf>
    <xf numFmtId="0" fontId="18" fillId="15" borderId="70" xfId="43" applyFont="1" applyFill="1" applyBorder="1" applyAlignment="1">
      <alignment horizontal="center" vertical="center"/>
    </xf>
    <xf numFmtId="0" fontId="18" fillId="15" borderId="114" xfId="43" applyFont="1" applyFill="1" applyBorder="1" applyAlignment="1">
      <alignment horizontal="center" vertical="center"/>
    </xf>
    <xf numFmtId="0" fontId="18" fillId="15" borderId="92" xfId="43" applyFont="1" applyFill="1" applyBorder="1" applyAlignment="1">
      <alignment horizontal="center" vertical="top" wrapText="1"/>
    </xf>
    <xf numFmtId="0" fontId="18" fillId="15" borderId="70" xfId="43" applyFont="1" applyFill="1" applyBorder="1" applyAlignment="1">
      <alignment horizontal="center" vertical="top" wrapText="1"/>
    </xf>
    <xf numFmtId="0" fontId="25" fillId="15" borderId="70" xfId="43" applyFont="1" applyFill="1" applyBorder="1" applyAlignment="1">
      <alignment horizontal="center" vertical="top" wrapText="1"/>
    </xf>
    <xf numFmtId="0" fontId="18" fillId="15" borderId="70" xfId="43" applyFont="1" applyFill="1" applyBorder="1" applyAlignment="1">
      <alignment horizontal="center" vertical="center" wrapText="1"/>
    </xf>
    <xf numFmtId="0" fontId="25" fillId="15" borderId="70" xfId="43" applyFont="1" applyFill="1" applyBorder="1" applyAlignment="1">
      <alignment horizontal="center" vertical="center"/>
    </xf>
    <xf numFmtId="0" fontId="18" fillId="15" borderId="11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112" xfId="43" applyFont="1" applyFill="1" applyBorder="1" applyAlignment="1">
      <alignment horizontal="center" vertical="center"/>
      <extLst>
        <ext xmlns:xfpb="http://schemas.microsoft.com/office/spreadsheetml/2022/featurepropertybag" uri="{C7286773-470A-42A8-94C5-96B5CB345126}">
          <xfpb:xfComplement i="0"/>
        </ext>
      </extLst>
    </xf>
    <xf numFmtId="0" fontId="18" fillId="15" borderId="70" xfId="43" applyFont="1" applyFill="1" applyBorder="1" applyAlignment="1">
      <alignment horizontal="center" vertical="center"/>
      <extLst>
        <ext xmlns:xfpb="http://schemas.microsoft.com/office/spreadsheetml/2022/featurepropertybag" uri="{C7286773-470A-42A8-94C5-96B5CB345126}">
          <xfpb:xfComplement i="0"/>
        </ext>
      </extLst>
    </xf>
    <xf numFmtId="0" fontId="25" fillId="15" borderId="4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8" fillId="15" borderId="113" xfId="43" applyFont="1" applyFill="1" applyBorder="1" applyAlignment="1">
      <alignment horizontal="center" vertical="center"/>
      <extLst>
        <ext xmlns:xfpb="http://schemas.microsoft.com/office/spreadsheetml/2022/featurepropertybag" uri="{C7286773-470A-42A8-94C5-96B5CB345126}">
          <xfpb:xfComplement i="0"/>
        </ext>
      </extLst>
    </xf>
    <xf numFmtId="0" fontId="60" fillId="15" borderId="10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60" fillId="15" borderId="103"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11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112" xfId="43" applyFont="1" applyFill="1" applyBorder="1" applyAlignment="1">
      <alignment horizontal="center" vertical="center"/>
      <extLst>
        <ext xmlns:xfpb="http://schemas.microsoft.com/office/spreadsheetml/2022/featurepropertybag" uri="{C7286773-470A-42A8-94C5-96B5CB345126}">
          <xfpb:xfComplement i="0"/>
        </ext>
      </extLst>
    </xf>
    <xf numFmtId="0" fontId="59" fillId="15" borderId="4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9" fillId="15" borderId="1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70" xfId="43" applyFont="1" applyFill="1" applyBorder="1" applyAlignment="1">
      <alignment horizontal="center" vertical="center"/>
      <extLst>
        <ext xmlns:xfpb="http://schemas.microsoft.com/office/spreadsheetml/2022/featurepropertybag" uri="{C7286773-470A-42A8-94C5-96B5CB345126}">
          <xfpb:xfComplement i="0"/>
        </ext>
      </extLst>
    </xf>
    <xf numFmtId="0" fontId="59" fillId="15" borderId="4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113" xfId="43" applyFont="1" applyFill="1" applyBorder="1" applyAlignment="1">
      <alignment horizontal="center" vertical="center"/>
      <extLst>
        <ext xmlns:xfpb="http://schemas.microsoft.com/office/spreadsheetml/2022/featurepropertybag" uri="{C7286773-470A-42A8-94C5-96B5CB345126}">
          <xfpb:xfComplement i="0"/>
        </ext>
      </extLst>
    </xf>
    <xf numFmtId="0" fontId="56" fillId="15" borderId="70" xfId="43" applyFont="1" applyFill="1" applyBorder="1" applyAlignment="1">
      <alignment horizontal="center" vertical="center"/>
    </xf>
    <xf numFmtId="0" fontId="56" fillId="15" borderId="92" xfId="43" applyFont="1" applyFill="1" applyBorder="1" applyAlignment="1">
      <alignment horizontal="center" vertical="top" wrapText="1"/>
    </xf>
    <xf numFmtId="0" fontId="56" fillId="15" borderId="70" xfId="43" applyFont="1" applyFill="1" applyBorder="1" applyAlignment="1">
      <alignment horizontal="center" vertical="top" wrapText="1"/>
    </xf>
    <xf numFmtId="0" fontId="59" fillId="15" borderId="15" xfId="43" applyFont="1" applyFill="1" applyBorder="1" applyAlignment="1">
      <alignment horizontal="center" vertical="top" wrapText="1"/>
    </xf>
    <xf numFmtId="0" fontId="59" fillId="15" borderId="70" xfId="43" applyFont="1" applyFill="1" applyBorder="1" applyAlignment="1">
      <alignment horizontal="center" vertical="top" wrapText="1"/>
    </xf>
    <xf numFmtId="0" fontId="56" fillId="15" borderId="70" xfId="43" applyFont="1" applyFill="1" applyBorder="1" applyAlignment="1">
      <alignment horizontal="center" vertical="center" wrapText="1"/>
    </xf>
    <xf numFmtId="0" fontId="59" fillId="15" borderId="15" xfId="43" applyFont="1" applyFill="1" applyBorder="1" applyAlignment="1">
      <alignment horizontal="center" vertical="center" wrapText="1"/>
    </xf>
    <xf numFmtId="0" fontId="59" fillId="15" borderId="31" xfId="43" applyFont="1" applyFill="1" applyBorder="1" applyAlignment="1">
      <alignment horizontal="center" vertical="center" wrapText="1"/>
    </xf>
    <xf numFmtId="0" fontId="59" fillId="15" borderId="15" xfId="43" applyFont="1" applyFill="1" applyBorder="1" applyAlignment="1">
      <alignment horizontal="center" vertical="center"/>
    </xf>
    <xf numFmtId="0" fontId="59" fillId="15" borderId="70" xfId="43" applyFont="1" applyFill="1" applyBorder="1" applyAlignment="1">
      <alignment horizontal="center" vertical="center"/>
    </xf>
    <xf numFmtId="0" fontId="56" fillId="15" borderId="114" xfId="43" applyFont="1" applyFill="1" applyBorder="1" applyAlignment="1">
      <alignment horizontal="center" vertical="center"/>
    </xf>
    <xf numFmtId="0" fontId="15" fillId="15" borderId="70" xfId="43" applyFont="1" applyFill="1" applyBorder="1" applyAlignment="1">
      <alignment horizontal="center" vertical="center"/>
    </xf>
    <xf numFmtId="0" fontId="15" fillId="15" borderId="114" xfId="43" applyFont="1" applyFill="1" applyBorder="1" applyAlignment="1">
      <alignment horizontal="center" vertical="center"/>
    </xf>
    <xf numFmtId="0" fontId="15" fillId="15" borderId="92" xfId="43" applyFont="1" applyFill="1" applyBorder="1" applyAlignment="1">
      <alignment horizontal="center" vertical="top" wrapText="1"/>
    </xf>
    <xf numFmtId="0" fontId="15" fillId="15" borderId="70" xfId="43" applyFont="1" applyFill="1" applyBorder="1" applyAlignment="1">
      <alignment horizontal="center" vertical="top" wrapText="1"/>
    </xf>
    <xf numFmtId="0" fontId="13" fillId="15" borderId="15" xfId="43" applyFont="1" applyFill="1" applyBorder="1" applyAlignment="1">
      <alignment horizontal="center" vertical="top" wrapText="1"/>
    </xf>
    <xf numFmtId="0" fontId="13" fillId="15" borderId="70" xfId="43" applyFont="1" applyFill="1" applyBorder="1" applyAlignment="1">
      <alignment horizontal="center" vertical="top" wrapText="1"/>
    </xf>
    <xf numFmtId="0" fontId="15" fillId="15" borderId="70" xfId="43" applyFont="1" applyFill="1" applyBorder="1" applyAlignment="1">
      <alignment horizontal="center" vertical="center" wrapText="1"/>
    </xf>
    <xf numFmtId="0" fontId="13" fillId="15" borderId="15" xfId="43" applyFont="1" applyFill="1" applyBorder="1" applyAlignment="1">
      <alignment horizontal="center" vertical="center" wrapText="1"/>
    </xf>
    <xf numFmtId="0" fontId="13" fillId="15" borderId="31" xfId="43" applyFont="1" applyFill="1" applyBorder="1" applyAlignment="1">
      <alignment horizontal="center" vertical="center" wrapText="1"/>
    </xf>
    <xf numFmtId="0" fontId="13" fillId="15" borderId="15" xfId="43" applyFont="1" applyFill="1" applyBorder="1" applyAlignment="1">
      <alignment horizontal="center" vertical="center"/>
    </xf>
    <xf numFmtId="0" fontId="13" fillId="15" borderId="70" xfId="43" applyFont="1" applyFill="1" applyBorder="1" applyAlignment="1">
      <alignment horizontal="center" vertical="center"/>
    </xf>
    <xf numFmtId="0" fontId="16" fillId="15" borderId="107"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6" fillId="15" borderId="103"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111"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112" xfId="43" applyFont="1" applyFill="1" applyBorder="1" applyAlignment="1">
      <alignment horizontal="center" vertical="center"/>
      <extLst>
        <ext xmlns:xfpb="http://schemas.microsoft.com/office/spreadsheetml/2022/featurepropertybag" uri="{C7286773-470A-42A8-94C5-96B5CB345126}">
          <xfpb:xfComplement i="0"/>
        </ext>
      </extLst>
    </xf>
    <xf numFmtId="0" fontId="13" fillId="15" borderId="45"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15" borderId="1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70" xfId="43" applyFont="1" applyFill="1" applyBorder="1" applyAlignment="1">
      <alignment horizontal="center" vertical="center"/>
      <extLst>
        <ext xmlns:xfpb="http://schemas.microsoft.com/office/spreadsheetml/2022/featurepropertybag" uri="{C7286773-470A-42A8-94C5-96B5CB345126}">
          <xfpb:xfComplement i="0"/>
        </ext>
      </extLst>
    </xf>
    <xf numFmtId="0" fontId="13" fillId="15" borderId="44"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113" xfId="43" applyFont="1" applyFill="1" applyBorder="1" applyAlignment="1">
      <alignment horizontal="center" vertical="center"/>
      <extLst>
        <ext xmlns:xfpb="http://schemas.microsoft.com/office/spreadsheetml/2022/featurepropertybag" uri="{C7286773-470A-42A8-94C5-96B5CB345126}">
          <xfpb:xfComplement i="0"/>
        </ext>
      </extLst>
    </xf>
    <xf numFmtId="0" fontId="12" fillId="0" borderId="94" xfId="43" applyFont="1" applyBorder="1" applyAlignment="1" applyProtection="1">
      <alignment horizontal="left" vertical="center"/>
      <protection locked="0"/>
    </xf>
    <xf numFmtId="0" fontId="55" fillId="0" borderId="94" xfId="43" applyFont="1" applyBorder="1" applyAlignment="1" applyProtection="1">
      <alignment horizontal="left" vertical="top" wrapText="1"/>
      <protection locked="0"/>
    </xf>
    <xf numFmtId="0" fontId="55" fillId="0" borderId="95" xfId="43" applyFont="1" applyBorder="1" applyAlignment="1" applyProtection="1">
      <alignment horizontal="left" vertical="top" wrapText="1"/>
      <protection locked="0"/>
    </xf>
    <xf numFmtId="0" fontId="55" fillId="0" borderId="96" xfId="43" applyFont="1" applyBorder="1" applyAlignment="1" applyProtection="1">
      <alignment horizontal="left" vertical="top" wrapText="1"/>
      <protection locked="0"/>
    </xf>
    <xf numFmtId="0" fontId="12" fillId="0" borderId="54" xfId="43" applyFont="1" applyBorder="1" applyAlignment="1" applyProtection="1">
      <alignment horizontal="left" vertical="center" wrapText="1"/>
      <protection locked="0"/>
    </xf>
    <xf numFmtId="0" fontId="12" fillId="0" borderId="55" xfId="43" applyFont="1" applyBorder="1" applyAlignment="1" applyProtection="1">
      <alignment horizontal="left" vertical="center" wrapText="1"/>
      <protection locked="0"/>
    </xf>
    <xf numFmtId="0" fontId="12" fillId="0" borderId="67" xfId="43" applyFont="1" applyBorder="1" applyAlignment="1" applyProtection="1">
      <alignment horizontal="left" vertical="center" wrapText="1"/>
      <protection locked="0"/>
    </xf>
    <xf numFmtId="0" fontId="55" fillId="0" borderId="54" xfId="43" applyFont="1" applyBorder="1" applyAlignment="1" applyProtection="1">
      <alignment horizontal="left" vertical="center" wrapText="1"/>
      <protection locked="0"/>
    </xf>
    <xf numFmtId="0" fontId="55" fillId="0" borderId="55" xfId="43" applyFont="1" applyBorder="1" applyAlignment="1" applyProtection="1">
      <alignment horizontal="left" vertical="center" wrapText="1"/>
      <protection locked="0"/>
    </xf>
    <xf numFmtId="0" fontId="55" fillId="0" borderId="67" xfId="43" applyFont="1" applyBorder="1" applyAlignment="1" applyProtection="1">
      <alignment horizontal="left" vertical="center" wrapText="1"/>
      <protection locked="0"/>
    </xf>
    <xf numFmtId="0" fontId="21" fillId="0" borderId="39" xfId="37" applyFont="1" applyBorder="1" applyAlignment="1" applyProtection="1">
      <alignment horizontal="left" vertical="center" wrapText="1"/>
      <protection locked="0"/>
    </xf>
    <xf numFmtId="0" fontId="15" fillId="15" borderId="62" xfId="4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5" borderId="5" xfId="43" applyFont="1" applyFill="1" applyBorder="1" applyAlignment="1">
      <alignment horizontal="center" vertical="center"/>
      <extLst>
        <ext xmlns:xfpb="http://schemas.microsoft.com/office/spreadsheetml/2022/featurepropertybag" uri="{C7286773-470A-42A8-94C5-96B5CB345126}">
          <xfpb:xfComplement i="0"/>
        </ext>
      </extLst>
    </xf>
    <xf numFmtId="0" fontId="15" fillId="15" borderId="13" xfId="43" applyFont="1" applyFill="1" applyBorder="1" applyAlignment="1">
      <alignment horizontal="center" vertical="center"/>
      <extLst>
        <ext xmlns:xfpb="http://schemas.microsoft.com/office/spreadsheetml/2022/featurepropertybag" uri="{C7286773-470A-42A8-94C5-96B5CB345126}">
          <xfpb:xfComplement i="0"/>
        </ext>
      </extLst>
    </xf>
    <xf numFmtId="0" fontId="12" fillId="0" borderId="44" xfId="37" applyFont="1" applyBorder="1" applyAlignment="1" applyProtection="1">
      <alignment horizontal="left" vertical="center" wrapText="1"/>
      <protection locked="0"/>
    </xf>
    <xf numFmtId="0" fontId="12" fillId="0" borderId="0" xfId="37" applyFont="1" applyAlignment="1" applyProtection="1">
      <alignment horizontal="left" vertical="center" wrapText="1"/>
      <protection locked="0"/>
    </xf>
    <xf numFmtId="0" fontId="12" fillId="0" borderId="30" xfId="37" applyFont="1" applyBorder="1" applyAlignment="1" applyProtection="1">
      <alignment horizontal="left" vertical="center" wrapText="1"/>
      <protection locked="0"/>
    </xf>
    <xf numFmtId="0" fontId="12" fillId="0" borderId="95" xfId="43" applyFont="1" applyBorder="1" applyAlignment="1" applyProtection="1">
      <alignment horizontal="left" vertical="center" wrapText="1"/>
      <protection locked="0"/>
    </xf>
    <xf numFmtId="0" fontId="12" fillId="0" borderId="96" xfId="43" applyFont="1" applyBorder="1" applyAlignment="1" applyProtection="1">
      <alignment horizontal="left" vertical="center" wrapText="1"/>
      <protection locked="0"/>
    </xf>
    <xf numFmtId="0" fontId="16" fillId="3" borderId="45" xfId="37" applyFont="1" applyFill="1" applyBorder="1" applyAlignment="1">
      <alignment horizontal="center" vertical="center" wrapText="1"/>
    </xf>
    <xf numFmtId="0" fontId="16" fillId="3" borderId="44" xfId="37" applyFont="1" applyFill="1" applyBorder="1" applyAlignment="1">
      <alignment horizontal="center" vertical="center" wrapText="1"/>
    </xf>
    <xf numFmtId="0" fontId="16" fillId="3" borderId="48" xfId="37" applyFont="1" applyFill="1" applyBorder="1" applyAlignment="1">
      <alignment horizontal="center" vertical="center" wrapText="1"/>
    </xf>
    <xf numFmtId="0" fontId="12" fillId="2" borderId="40" xfId="38" applyFont="1" applyFill="1" applyBorder="1" applyAlignment="1" applyProtection="1">
      <alignment horizontal="left" vertical="center" wrapText="1"/>
    </xf>
    <xf numFmtId="0" fontId="12" fillId="0" borderId="32" xfId="2" applyFont="1" applyBorder="1"/>
    <xf numFmtId="0" fontId="12" fillId="0" borderId="33" xfId="2" applyFont="1" applyBorder="1"/>
    <xf numFmtId="0" fontId="21" fillId="10" borderId="21" xfId="37" applyFont="1" applyFill="1" applyBorder="1" applyAlignment="1">
      <alignment horizontal="left" vertical="top" wrapText="1"/>
    </xf>
    <xf numFmtId="0" fontId="21" fillId="10" borderId="36" xfId="37" applyFont="1" applyFill="1" applyBorder="1" applyAlignment="1">
      <alignment horizontal="left" vertical="top" wrapText="1"/>
    </xf>
    <xf numFmtId="0" fontId="21" fillId="10" borderId="37" xfId="37" applyFont="1" applyFill="1" applyBorder="1" applyAlignment="1">
      <alignment horizontal="left" vertical="top" wrapText="1"/>
    </xf>
    <xf numFmtId="0" fontId="21" fillId="9" borderId="21" xfId="37" applyFont="1" applyFill="1" applyBorder="1" applyAlignment="1">
      <alignment horizontal="left" vertical="top" wrapText="1"/>
    </xf>
    <xf numFmtId="0" fontId="21" fillId="9" borderId="36" xfId="37" applyFont="1" applyFill="1" applyBorder="1" applyAlignment="1">
      <alignment horizontal="left" vertical="top" wrapText="1"/>
    </xf>
    <xf numFmtId="0" fontId="21" fillId="9" borderId="37" xfId="37" applyFont="1" applyFill="1" applyBorder="1" applyAlignment="1">
      <alignment horizontal="left" vertical="top" wrapText="1"/>
    </xf>
    <xf numFmtId="0" fontId="12" fillId="2" borderId="14" xfId="0" applyFont="1" applyFill="1" applyBorder="1" applyAlignment="1">
      <alignment horizontal="center"/>
    </xf>
    <xf numFmtId="0" fontId="12" fillId="2" borderId="6" xfId="0" applyFont="1" applyFill="1" applyBorder="1" applyAlignment="1">
      <alignment horizontal="center"/>
    </xf>
    <xf numFmtId="0" fontId="16" fillId="9" borderId="45" xfId="37" applyFont="1" applyFill="1" applyBorder="1" applyAlignment="1">
      <alignment horizontal="center" vertical="center" wrapText="1"/>
    </xf>
    <xf numFmtId="0" fontId="16" fillId="9" borderId="44" xfId="37" applyFont="1" applyFill="1" applyBorder="1" applyAlignment="1">
      <alignment horizontal="center" vertical="center" wrapText="1"/>
    </xf>
    <xf numFmtId="0" fontId="12" fillId="2" borderId="15" xfId="37" applyFont="1" applyFill="1" applyBorder="1" applyAlignment="1">
      <alignment horizontal="center" vertical="center" wrapText="1"/>
    </xf>
    <xf numFmtId="0" fontId="12" fillId="2" borderId="28" xfId="37" applyFont="1" applyFill="1" applyBorder="1" applyAlignment="1">
      <alignment horizontal="center" vertical="center" wrapText="1"/>
    </xf>
    <xf numFmtId="0" fontId="12" fillId="2" borderId="31" xfId="37" applyFont="1" applyFill="1" applyBorder="1" applyAlignment="1">
      <alignment horizontal="center" vertical="center" wrapText="1"/>
    </xf>
    <xf numFmtId="0" fontId="12" fillId="2" borderId="15" xfId="38" applyFont="1" applyFill="1" applyBorder="1" applyAlignment="1" applyProtection="1">
      <alignment horizontal="center" vertical="center" wrapText="1"/>
    </xf>
    <xf numFmtId="0" fontId="12" fillId="2" borderId="28" xfId="38" applyFont="1" applyFill="1" applyBorder="1" applyAlignment="1" applyProtection="1">
      <alignment horizontal="center" vertical="center" wrapText="1"/>
    </xf>
    <xf numFmtId="0" fontId="12" fillId="2" borderId="31" xfId="38" applyFont="1" applyFill="1" applyBorder="1" applyAlignment="1" applyProtection="1">
      <alignment horizontal="center" vertical="center" wrapText="1"/>
    </xf>
    <xf numFmtId="0" fontId="12" fillId="10" borderId="16" xfId="38" applyFont="1" applyFill="1" applyBorder="1" applyAlignment="1" applyProtection="1">
      <alignment horizontal="center" vertical="top" wrapText="1"/>
    </xf>
    <xf numFmtId="9" fontId="12" fillId="10" borderId="20" xfId="37" applyNumberFormat="1" applyFont="1" applyFill="1" applyBorder="1" applyAlignment="1">
      <alignment horizontal="center" vertical="center" wrapText="1"/>
    </xf>
    <xf numFmtId="9" fontId="12" fillId="10" borderId="27" xfId="37" applyNumberFormat="1" applyFont="1" applyFill="1" applyBorder="1" applyAlignment="1">
      <alignment horizontal="center" vertical="center" wrapText="1"/>
    </xf>
    <xf numFmtId="9" fontId="12" fillId="10" borderId="0" xfId="37" applyNumberFormat="1" applyFont="1" applyFill="1" applyAlignment="1">
      <alignment horizontal="center" vertical="center" wrapText="1"/>
    </xf>
    <xf numFmtId="0" fontId="12" fillId="10" borderId="1" xfId="37" applyFont="1" applyFill="1" applyBorder="1" applyAlignment="1">
      <alignment horizontal="center" vertical="center" wrapText="1"/>
    </xf>
    <xf numFmtId="0" fontId="12" fillId="10" borderId="24" xfId="0" applyFont="1" applyFill="1" applyBorder="1" applyAlignment="1">
      <alignment horizontal="left" vertical="top"/>
    </xf>
    <xf numFmtId="0" fontId="12" fillId="10" borderId="34" xfId="0" applyFont="1" applyFill="1" applyBorder="1" applyAlignment="1">
      <alignment horizontal="left" vertical="top"/>
    </xf>
    <xf numFmtId="0" fontId="12" fillId="10" borderId="3" xfId="0" applyFont="1" applyFill="1" applyBorder="1" applyAlignment="1">
      <alignment horizontal="left" vertical="top"/>
    </xf>
    <xf numFmtId="0" fontId="12" fillId="10" borderId="35" xfId="0" applyFont="1" applyFill="1" applyBorder="1" applyAlignment="1">
      <alignment horizontal="left" vertical="top"/>
    </xf>
    <xf numFmtId="0" fontId="20" fillId="3" borderId="45" xfId="36" applyFont="1" applyFill="1" applyBorder="1" applyAlignment="1">
      <alignment horizontal="center" vertical="center" wrapText="1"/>
    </xf>
    <xf numFmtId="0" fontId="20" fillId="3" borderId="44" xfId="36" applyFont="1" applyFill="1" applyBorder="1" applyAlignment="1">
      <alignment horizontal="center" vertical="center" wrapText="1"/>
    </xf>
    <xf numFmtId="0" fontId="21" fillId="2" borderId="21" xfId="37" applyFont="1" applyFill="1" applyBorder="1" applyAlignment="1">
      <alignment horizontal="left" vertical="top" wrapText="1"/>
    </xf>
    <xf numFmtId="0" fontId="21" fillId="2" borderId="36" xfId="37" applyFont="1" applyFill="1" applyBorder="1" applyAlignment="1">
      <alignment horizontal="left" vertical="top" wrapText="1"/>
    </xf>
    <xf numFmtId="0" fontId="20" fillId="3" borderId="45" xfId="36" applyFont="1" applyFill="1" applyBorder="1" applyAlignment="1">
      <alignment horizontal="center" vertical="center"/>
    </xf>
    <xf numFmtId="0" fontId="20" fillId="3" borderId="44" xfId="36" applyFont="1" applyFill="1" applyBorder="1" applyAlignment="1">
      <alignment horizontal="center" vertical="center"/>
    </xf>
    <xf numFmtId="0" fontId="21" fillId="0" borderId="21" xfId="37" applyFont="1" applyBorder="1" applyAlignment="1">
      <alignment horizontal="left" vertical="top" wrapText="1"/>
    </xf>
    <xf numFmtId="0" fontId="21" fillId="0" borderId="36" xfId="37" applyFont="1" applyBorder="1" applyAlignment="1">
      <alignment horizontal="left" vertical="top" wrapText="1"/>
    </xf>
    <xf numFmtId="0" fontId="21" fillId="0" borderId="37" xfId="37" applyFont="1" applyBorder="1" applyAlignment="1">
      <alignment horizontal="left" vertical="top" wrapText="1"/>
    </xf>
    <xf numFmtId="0" fontId="21" fillId="2" borderId="20" xfId="1" applyFont="1" applyFill="1" applyBorder="1" applyAlignment="1">
      <alignment horizontal="left" vertical="center" wrapText="1"/>
    </xf>
    <xf numFmtId="0" fontId="21" fillId="2" borderId="27" xfId="1" applyFont="1" applyFill="1" applyBorder="1" applyAlignment="1">
      <alignment horizontal="left" vertical="center" wrapText="1"/>
    </xf>
    <xf numFmtId="0" fontId="12" fillId="2" borderId="15" xfId="37" applyFont="1" applyFill="1" applyBorder="1" applyAlignment="1">
      <alignment horizontal="left" vertical="center"/>
    </xf>
    <xf numFmtId="0" fontId="12" fillId="2" borderId="28" xfId="37" applyFont="1" applyFill="1" applyBorder="1" applyAlignment="1">
      <alignment horizontal="left" vertical="center"/>
    </xf>
    <xf numFmtId="0" fontId="12" fillId="2" borderId="20" xfId="37" applyFont="1" applyFill="1" applyBorder="1" applyAlignment="1">
      <alignment horizontal="left" vertical="center"/>
    </xf>
    <xf numFmtId="0" fontId="12" fillId="2" borderId="31" xfId="37" applyFont="1" applyFill="1" applyBorder="1" applyAlignment="1">
      <alignment horizontal="left" vertical="center"/>
    </xf>
    <xf numFmtId="14" fontId="13" fillId="0" borderId="4" xfId="1" applyNumberFormat="1" applyFont="1" applyBorder="1" applyAlignment="1">
      <alignment vertical="center"/>
    </xf>
    <xf numFmtId="0" fontId="15" fillId="0" borderId="5" xfId="1" applyFont="1" applyFill="1" applyBorder="1" applyAlignment="1">
      <alignment vertical="top" wrapText="1"/>
    </xf>
    <xf numFmtId="0" fontId="15" fillId="0" borderId="1" xfId="1" applyFont="1" applyFill="1" applyBorder="1" applyAlignment="1">
      <alignment vertical="top" wrapText="1"/>
    </xf>
    <xf numFmtId="0" fontId="18" fillId="0" borderId="1" xfId="0" applyFont="1" applyFill="1" applyBorder="1" applyAlignment="1">
      <alignment vertical="top"/>
    </xf>
    <xf numFmtId="9" fontId="15" fillId="0" borderId="1" xfId="1" applyNumberFormat="1" applyFont="1" applyFill="1" applyBorder="1" applyAlignment="1">
      <alignment vertical="center"/>
    </xf>
    <xf numFmtId="0" fontId="15" fillId="0" borderId="5" xfId="1" applyFont="1" applyFill="1" applyBorder="1" applyAlignment="1">
      <alignment vertical="top"/>
    </xf>
    <xf numFmtId="0" fontId="18" fillId="0" borderId="5" xfId="0" applyFont="1" applyFill="1" applyBorder="1" applyAlignment="1">
      <alignment vertical="top" wrapText="1"/>
    </xf>
    <xf numFmtId="0" fontId="15" fillId="0" borderId="1" xfId="1" applyFont="1" applyFill="1" applyBorder="1" applyAlignment="1">
      <alignment vertical="center" wrapText="1"/>
    </xf>
    <xf numFmtId="177" fontId="18" fillId="0" borderId="66" xfId="0" applyNumberFormat="1" applyFont="1" applyFill="1" applyBorder="1" applyAlignment="1">
      <alignment vertical="center" wrapText="1"/>
    </xf>
    <xf numFmtId="0" fontId="18" fillId="0" borderId="66" xfId="0" applyFont="1" applyFill="1" applyBorder="1" applyAlignment="1">
      <alignment vertical="center" wrapText="1"/>
    </xf>
    <xf numFmtId="0" fontId="18" fillId="0" borderId="99" xfId="0" applyFont="1" applyFill="1" applyBorder="1" applyAlignment="1">
      <alignment vertical="center" wrapText="1"/>
    </xf>
    <xf numFmtId="0" fontId="18" fillId="0" borderId="1" xfId="0" applyFont="1" applyFill="1" applyBorder="1" applyAlignment="1">
      <alignment vertical="top" wrapText="1"/>
    </xf>
    <xf numFmtId="0" fontId="18" fillId="0" borderId="1" xfId="0" applyFont="1" applyFill="1" applyBorder="1" applyAlignment="1">
      <alignment horizontal="left" vertical="top" wrapText="1"/>
    </xf>
    <xf numFmtId="175" fontId="18" fillId="0" borderId="1" xfId="0" applyNumberFormat="1" applyFont="1" applyFill="1" applyBorder="1" applyAlignment="1">
      <alignment horizontal="center" vertical="center"/>
    </xf>
    <xf numFmtId="0" fontId="18" fillId="0" borderId="1" xfId="0" applyFont="1" applyFill="1" applyBorder="1" applyAlignment="1">
      <alignment vertical="center" wrapText="1"/>
    </xf>
    <xf numFmtId="0" fontId="15" fillId="0" borderId="1" xfId="1" applyFont="1" applyFill="1" applyBorder="1" applyAlignment="1">
      <alignment vertical="center"/>
    </xf>
    <xf numFmtId="0" fontId="15" fillId="0" borderId="1" xfId="1" applyFont="1" applyFill="1" applyBorder="1" applyAlignment="1">
      <alignment horizontal="center" vertical="center" wrapText="1"/>
    </xf>
    <xf numFmtId="0" fontId="15" fillId="0" borderId="1" xfId="1" applyFont="1" applyFill="1" applyBorder="1" applyAlignment="1">
      <alignment horizontal="center" vertical="top" wrapText="1"/>
    </xf>
    <xf numFmtId="177" fontId="18" fillId="0" borderId="1" xfId="0" applyNumberFormat="1" applyFont="1" applyFill="1" applyBorder="1" applyAlignment="1">
      <alignment vertical="center" wrapText="1"/>
    </xf>
    <xf numFmtId="0" fontId="18" fillId="0" borderId="1" xfId="0" applyFont="1" applyFill="1" applyBorder="1" applyAlignment="1">
      <alignment wrapText="1"/>
    </xf>
    <xf numFmtId="3" fontId="18" fillId="0" borderId="1" xfId="0" applyNumberFormat="1" applyFont="1" applyFill="1" applyBorder="1" applyAlignment="1">
      <alignment wrapText="1"/>
    </xf>
    <xf numFmtId="0" fontId="15" fillId="0" borderId="1" xfId="1" applyFont="1" applyFill="1" applyBorder="1" applyAlignment="1">
      <alignment horizontal="right" vertical="center" wrapText="1"/>
    </xf>
    <xf numFmtId="0" fontId="15" fillId="0" borderId="1" xfId="1" applyFont="1" applyFill="1" applyBorder="1" applyAlignment="1">
      <alignment horizontal="left" vertical="top" wrapText="1"/>
    </xf>
    <xf numFmtId="0" fontId="18" fillId="0" borderId="0" xfId="0" applyFont="1" applyFill="1"/>
    <xf numFmtId="0" fontId="15" fillId="0" borderId="1" xfId="0" applyFont="1" applyFill="1" applyBorder="1" applyAlignment="1">
      <alignment vertical="top" wrapText="1"/>
    </xf>
    <xf numFmtId="0" fontId="15" fillId="0" borderId="1" xfId="0" applyFont="1" applyFill="1" applyBorder="1" applyAlignment="1">
      <alignment vertical="top"/>
    </xf>
    <xf numFmtId="0" fontId="15" fillId="0" borderId="5" xfId="0" applyFont="1" applyFill="1" applyBorder="1" applyAlignment="1">
      <alignment vertical="top" wrapText="1"/>
    </xf>
    <xf numFmtId="177" fontId="15" fillId="0" borderId="66" xfId="0" applyNumberFormat="1" applyFont="1" applyFill="1" applyBorder="1" applyAlignment="1">
      <alignment vertical="center" wrapText="1"/>
    </xf>
    <xf numFmtId="0" fontId="15" fillId="0" borderId="66" xfId="0" applyFont="1" applyFill="1" applyBorder="1" applyAlignment="1">
      <alignment vertical="center" wrapText="1"/>
    </xf>
    <xf numFmtId="10" fontId="15" fillId="0" borderId="1" xfId="1" applyNumberFormat="1" applyFont="1" applyFill="1" applyBorder="1" applyAlignment="1">
      <alignment horizontal="left" vertical="top" wrapText="1"/>
    </xf>
    <xf numFmtId="175" fontId="15" fillId="0" borderId="1" xfId="0" applyNumberFormat="1" applyFont="1" applyFill="1" applyBorder="1" applyAlignment="1">
      <alignment horizontal="center" vertical="center"/>
    </xf>
    <xf numFmtId="0" fontId="15" fillId="0" borderId="5" xfId="0" applyFont="1" applyFill="1" applyBorder="1" applyAlignment="1">
      <alignment vertical="center" wrapText="1"/>
    </xf>
    <xf numFmtId="0" fontId="15" fillId="0" borderId="1" xfId="39" applyNumberFormat="1" applyFont="1" applyFill="1" applyBorder="1" applyAlignment="1">
      <alignment horizontal="right" vertical="top" wrapText="1"/>
    </xf>
    <xf numFmtId="0" fontId="15" fillId="0" borderId="1" xfId="1" applyFont="1" applyFill="1" applyBorder="1" applyAlignment="1">
      <alignment horizontal="right" vertical="top" wrapText="1"/>
    </xf>
    <xf numFmtId="0" fontId="15" fillId="0" borderId="1" xfId="1" applyFont="1" applyFill="1" applyBorder="1" applyAlignment="1">
      <alignment horizontal="justify" vertical="top" wrapText="1"/>
    </xf>
    <xf numFmtId="0" fontId="15" fillId="0" borderId="0" xfId="0" applyFont="1" applyFill="1" applyAlignment="1">
      <alignment vertical="top"/>
    </xf>
    <xf numFmtId="0" fontId="18" fillId="0" borderId="66" xfId="0" applyFont="1" applyFill="1" applyBorder="1" applyAlignment="1">
      <alignment vertical="top" wrapText="1"/>
    </xf>
    <xf numFmtId="0" fontId="18" fillId="0" borderId="66" xfId="0" applyFont="1" applyFill="1" applyBorder="1" applyAlignment="1">
      <alignment horizontal="left" vertical="top" wrapText="1"/>
    </xf>
    <xf numFmtId="0" fontId="18" fillId="0" borderId="5" xfId="0" applyFont="1" applyFill="1" applyBorder="1" applyAlignment="1">
      <alignment vertical="center" wrapText="1"/>
    </xf>
    <xf numFmtId="0" fontId="15" fillId="0" borderId="5" xfId="1" applyFont="1" applyFill="1" applyBorder="1" applyAlignment="1">
      <alignment vertical="center"/>
    </xf>
    <xf numFmtId="0" fontId="15" fillId="0" borderId="5" xfId="1" applyFont="1" applyFill="1" applyBorder="1" applyAlignment="1">
      <alignment horizontal="center" vertical="top" wrapText="1"/>
    </xf>
    <xf numFmtId="0" fontId="15" fillId="0" borderId="1" xfId="39" applyNumberFormat="1" applyFont="1" applyFill="1" applyBorder="1" applyAlignment="1">
      <alignment horizontal="right" vertical="center" wrapText="1"/>
    </xf>
    <xf numFmtId="0" fontId="18" fillId="0" borderId="0" xfId="0" applyFont="1" applyFill="1" applyAlignment="1">
      <alignment vertical="center"/>
    </xf>
    <xf numFmtId="175" fontId="18" fillId="0" borderId="66" xfId="0" applyNumberFormat="1" applyFont="1" applyFill="1" applyBorder="1" applyAlignment="1">
      <alignment horizontal="center" vertical="center"/>
    </xf>
    <xf numFmtId="0" fontId="15" fillId="0" borderId="1" xfId="1" applyFont="1" applyFill="1" applyBorder="1" applyAlignment="1">
      <alignment horizontal="left" vertical="center" wrapText="1"/>
    </xf>
    <xf numFmtId="0" fontId="18" fillId="0" borderId="66" xfId="0" applyFont="1" applyFill="1" applyBorder="1" applyAlignment="1">
      <alignment wrapText="1"/>
    </xf>
    <xf numFmtId="175" fontId="15" fillId="0" borderId="66" xfId="0" applyNumberFormat="1" applyFont="1" applyFill="1" applyBorder="1" applyAlignment="1">
      <alignment horizontal="center" vertical="center"/>
    </xf>
    <xf numFmtId="0" fontId="15" fillId="0" borderId="0" xfId="0" applyFont="1" applyFill="1"/>
    <xf numFmtId="0" fontId="15" fillId="0" borderId="66" xfId="0" applyFont="1" applyFill="1" applyBorder="1" applyAlignment="1">
      <alignment wrapText="1"/>
    </xf>
    <xf numFmtId="9" fontId="15" fillId="0" borderId="1" xfId="1" applyNumberFormat="1" applyFont="1" applyFill="1" applyBorder="1" applyAlignment="1">
      <alignment horizontal="center" vertical="center" wrapText="1"/>
    </xf>
    <xf numFmtId="9" fontId="15" fillId="0" borderId="1" xfId="1" applyNumberFormat="1" applyFont="1" applyFill="1" applyBorder="1" applyAlignment="1">
      <alignment horizontal="right" vertical="center" wrapText="1"/>
    </xf>
    <xf numFmtId="1" fontId="18" fillId="0" borderId="66" xfId="0" applyNumberFormat="1" applyFont="1" applyFill="1" applyBorder="1" applyAlignment="1">
      <alignment wrapText="1"/>
    </xf>
    <xf numFmtId="14" fontId="15" fillId="0" borderId="1" xfId="1" applyNumberFormat="1" applyFont="1" applyFill="1" applyBorder="1" applyAlignment="1">
      <alignment horizontal="right" vertical="center" wrapText="1"/>
    </xf>
    <xf numFmtId="3" fontId="18" fillId="0" borderId="66" xfId="0" applyNumberFormat="1" applyFont="1" applyFill="1" applyBorder="1" applyAlignment="1">
      <alignment vertical="center" wrapText="1"/>
    </xf>
    <xf numFmtId="3" fontId="15" fillId="0" borderId="1" xfId="1" applyNumberFormat="1" applyFont="1" applyFill="1" applyBorder="1" applyAlignment="1">
      <alignment horizontal="right" vertical="center" wrapText="1"/>
    </xf>
    <xf numFmtId="1" fontId="15"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right" vertical="center" wrapText="1"/>
    </xf>
    <xf numFmtId="1" fontId="18" fillId="0" borderId="66" xfId="0" applyNumberFormat="1" applyFont="1" applyFill="1" applyBorder="1" applyAlignment="1">
      <alignment vertical="center" wrapText="1"/>
    </xf>
    <xf numFmtId="0" fontId="15" fillId="0" borderId="1" xfId="1" applyFont="1" applyFill="1" applyBorder="1" applyAlignment="1">
      <alignment horizontal="justify" vertical="center" wrapText="1"/>
    </xf>
    <xf numFmtId="0" fontId="18" fillId="0" borderId="1" xfId="0" applyFont="1" applyFill="1" applyBorder="1" applyAlignment="1">
      <alignment horizontal="left" vertical="center" wrapText="1"/>
    </xf>
    <xf numFmtId="9" fontId="18" fillId="0" borderId="66" xfId="0" applyNumberFormat="1" applyFont="1" applyFill="1" applyBorder="1" applyAlignment="1">
      <alignment vertical="center" wrapText="1"/>
    </xf>
    <xf numFmtId="0" fontId="15" fillId="0" borderId="1" xfId="0" applyFont="1" applyFill="1" applyBorder="1" applyAlignment="1">
      <alignment horizontal="left" vertical="top" wrapText="1"/>
    </xf>
    <xf numFmtId="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8" fillId="0" borderId="1" xfId="0" applyFont="1" applyFill="1" applyBorder="1" applyAlignment="1">
      <alignment horizontal="center" vertical="top" wrapText="1"/>
    </xf>
    <xf numFmtId="14" fontId="18" fillId="0" borderId="1" xfId="0" applyNumberFormat="1" applyFont="1" applyFill="1" applyBorder="1" applyAlignment="1">
      <alignment horizontal="right" vertical="center"/>
    </xf>
    <xf numFmtId="10" fontId="18" fillId="0" borderId="1" xfId="0" applyNumberFormat="1" applyFont="1" applyFill="1" applyBorder="1" applyAlignment="1">
      <alignment horizontal="right" vertical="center"/>
    </xf>
    <xf numFmtId="9" fontId="18" fillId="0" borderId="1" xfId="0" applyNumberFormat="1" applyFont="1" applyFill="1" applyBorder="1" applyAlignment="1">
      <alignment horizontal="right" vertical="center"/>
    </xf>
    <xf numFmtId="175" fontId="15" fillId="0" borderId="1" xfId="1" applyNumberFormat="1" applyFont="1" applyFill="1" applyBorder="1" applyAlignment="1">
      <alignment vertical="center"/>
    </xf>
    <xf numFmtId="0" fontId="15" fillId="0" borderId="1" xfId="1" applyFont="1" applyFill="1" applyBorder="1" applyAlignment="1">
      <alignment vertical="top"/>
    </xf>
    <xf numFmtId="0" fontId="15" fillId="0" borderId="1" xfId="0" applyFont="1" applyFill="1" applyBorder="1" applyAlignment="1">
      <alignment horizontal="center" vertical="center"/>
    </xf>
    <xf numFmtId="0" fontId="38" fillId="0" borderId="66" xfId="0" applyFont="1" applyFill="1" applyBorder="1"/>
    <xf numFmtId="3" fontId="18" fillId="0" borderId="66" xfId="0" applyNumberFormat="1" applyFont="1" applyFill="1" applyBorder="1"/>
    <xf numFmtId="0" fontId="15" fillId="0" borderId="66" xfId="0" applyFont="1" applyFill="1" applyBorder="1" applyAlignment="1">
      <alignment horizontal="center" vertical="center" wrapText="1"/>
    </xf>
    <xf numFmtId="0" fontId="18" fillId="0" borderId="66" xfId="0" applyFont="1" applyFill="1" applyBorder="1" applyAlignment="1">
      <alignment horizontal="center" vertical="center" wrapText="1"/>
    </xf>
    <xf numFmtId="0" fontId="27" fillId="0" borderId="1" xfId="1" applyFont="1" applyFill="1" applyBorder="1" applyAlignment="1">
      <alignment horizontal="left" vertical="top" wrapText="1"/>
    </xf>
    <xf numFmtId="0" fontId="15" fillId="0" borderId="5" xfId="1" applyFont="1" applyFill="1" applyBorder="1" applyAlignment="1">
      <alignment horizontal="left" vertical="top" wrapText="1"/>
    </xf>
  </cellXfs>
  <cellStyles count="44">
    <cellStyle name="Cabecera 1" xfId="3" xr:uid="{00000000-0005-0000-0000-000000000000}"/>
    <cellStyle name="Cabecera 2" xfId="4" xr:uid="{00000000-0005-0000-0000-000001000000}"/>
    <cellStyle name="Comma" xfId="41" xr:uid="{00000000-0005-0000-0000-000002000000}"/>
    <cellStyle name="Comma0" xfId="5" xr:uid="{00000000-0005-0000-0000-000005000000}"/>
    <cellStyle name="Currency" xfId="6" xr:uid="{00000000-0005-0000-0000-000006000000}"/>
    <cellStyle name="Currency0" xfId="7" xr:uid="{00000000-0005-0000-0000-000009000000}"/>
    <cellStyle name="Date" xfId="8" xr:uid="{00000000-0005-0000-0000-00000A000000}"/>
    <cellStyle name="Euro" xfId="9" xr:uid="{00000000-0005-0000-0000-00000B000000}"/>
    <cellStyle name="Fecha" xfId="10" xr:uid="{00000000-0005-0000-0000-00000C000000}"/>
    <cellStyle name="Fijo" xfId="11" xr:uid="{00000000-0005-0000-0000-00000D000000}"/>
    <cellStyle name="Fixed" xfId="12" xr:uid="{00000000-0005-0000-0000-00000E000000}"/>
    <cellStyle name="Heading 1" xfId="13" xr:uid="{00000000-0005-0000-0000-00000F000000}"/>
    <cellStyle name="Heading 2" xfId="14" xr:uid="{00000000-0005-0000-0000-000010000000}"/>
    <cellStyle name="Heading1" xfId="15" xr:uid="{00000000-0005-0000-0000-000011000000}"/>
    <cellStyle name="Heading2" xfId="16" xr:uid="{00000000-0005-0000-0000-000012000000}"/>
    <cellStyle name="Hipervínculo" xfId="38" builtinId="8"/>
    <cellStyle name="Millares 2" xfId="17" xr:uid="{00000000-0005-0000-0000-000015000000}"/>
    <cellStyle name="Millares 3" xfId="42" xr:uid="{00000000-0005-0000-0000-000016000000}"/>
    <cellStyle name="Monetario" xfId="18" xr:uid="{00000000-0005-0000-0000-000017000000}"/>
    <cellStyle name="Monetario0" xfId="19" xr:uid="{00000000-0005-0000-0000-000018000000}"/>
    <cellStyle name="Normal" xfId="0" builtinId="0"/>
    <cellStyle name="Normal 2" xfId="1" xr:uid="{00000000-0005-0000-0000-00001A000000}"/>
    <cellStyle name="Normal 2 2" xfId="36" xr:uid="{00000000-0005-0000-0000-00001B000000}"/>
    <cellStyle name="Normal 3" xfId="2" xr:uid="{00000000-0005-0000-0000-00001C000000}"/>
    <cellStyle name="Normal 3 2" xfId="40" xr:uid="{00000000-0005-0000-0000-00001D000000}"/>
    <cellStyle name="Normal 4" xfId="43" xr:uid="{A8478E1F-A6BF-4AD3-9A66-4F8B737D8E91}"/>
    <cellStyle name="Normal 7" xfId="37" xr:uid="{00000000-0005-0000-0000-00001E000000}"/>
    <cellStyle name="Percent" xfId="39" xr:uid="{00000000-0005-0000-0000-00001F000000}"/>
    <cellStyle name="Porcentaje 2" xfId="20" xr:uid="{00000000-0005-0000-0000-000020000000}"/>
    <cellStyle name="Punto" xfId="21" xr:uid="{00000000-0005-0000-0000-000021000000}"/>
    <cellStyle name="Punto0" xfId="22" xr:uid="{00000000-0005-0000-0000-000022000000}"/>
    <cellStyle name="Resumen" xfId="23" xr:uid="{00000000-0005-0000-0000-000023000000}"/>
    <cellStyle name="Text" xfId="24" xr:uid="{00000000-0005-0000-0000-000024000000}"/>
    <cellStyle name="Total 2" xfId="25" xr:uid="{00000000-0005-0000-0000-000025000000}"/>
    <cellStyle name="ДАТА" xfId="26" xr:uid="{00000000-0005-0000-0000-000026000000}"/>
    <cellStyle name="ДЕНЕЖНЫЙ_BOPENGC" xfId="27" xr:uid="{00000000-0005-0000-0000-000027000000}"/>
    <cellStyle name="ЗАГОЛОВОК1" xfId="28" xr:uid="{00000000-0005-0000-0000-000028000000}"/>
    <cellStyle name="ЗАГОЛОВОК2" xfId="29" xr:uid="{00000000-0005-0000-0000-000029000000}"/>
    <cellStyle name="ИТОГОВЫЙ" xfId="30" xr:uid="{00000000-0005-0000-0000-00002A000000}"/>
    <cellStyle name="Обычный_BOPENGC" xfId="31" xr:uid="{00000000-0005-0000-0000-00002B000000}"/>
    <cellStyle name="ПРОЦЕНТНЫЙ_BOPENGC" xfId="32" xr:uid="{00000000-0005-0000-0000-00002C000000}"/>
    <cellStyle name="ТЕКСТ" xfId="33" xr:uid="{00000000-0005-0000-0000-00002D000000}"/>
    <cellStyle name="ФИКСИРОВАННЫЙ" xfId="34" xr:uid="{00000000-0005-0000-0000-00002E000000}"/>
    <cellStyle name="ФИНАНСОВЫЙ_BOPENGC" xfId="35" xr:uid="{00000000-0005-0000-0000-00002F000000}"/>
  </cellStyles>
  <dxfs count="30">
    <dxf>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0"/>
        <color theme="1"/>
        <name val="Aptos"/>
        <scheme val="none"/>
      </font>
      <alignment horizontal="general" vertical="bottom" textRotation="0" wrapText="1" indent="0" justifyLastLine="0" shrinkToFit="0" readingOrder="0"/>
    </dxf>
    <dxf>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0"/>
        <color theme="1"/>
        <name val="Aptos"/>
        <scheme val="none"/>
      </font>
      <alignment horizontal="general" vertical="bottom" textRotation="0" wrapText="1" indent="0" justifyLastLine="0" shrinkToFit="0" readingOrder="0"/>
    </dxf>
    <dxf>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0"/>
        <color theme="1"/>
        <name val="Aptos"/>
        <scheme val="none"/>
      </font>
      <alignment horizontal="general" vertical="bottom" textRotation="0" wrapText="1" indent="0" justifyLastLine="0" shrinkToFit="0" readingOrder="0"/>
    </dxf>
    <dxf>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0"/>
        <color theme="1"/>
        <name val="Aptos"/>
        <scheme val="none"/>
      </font>
      <alignment horizontal="general" vertical="bottom" textRotation="0" wrapText="1" indent="0" justifyLastLine="0" shrinkToFit="0" readingOrder="0"/>
    </dxf>
    <dxf>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0"/>
        <color theme="1"/>
        <name val="Aptos"/>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Nova"/>
        <family val="2"/>
        <scheme val="none"/>
      </font>
      <alignment horizontal="justify" vertical="center" textRotation="0" wrapText="0" indent="0" justifyLastLine="0" shrinkToFit="0" readingOrder="0"/>
    </dxf>
    <dxf>
      <font>
        <b val="0"/>
        <i val="0"/>
        <strike val="0"/>
        <condense val="0"/>
        <extend val="0"/>
        <outline val="0"/>
        <shadow val="0"/>
        <u val="none"/>
        <vertAlign val="baseline"/>
        <sz val="10"/>
        <color theme="1"/>
        <name val="Arial Nova"/>
        <family val="2"/>
        <scheme val="none"/>
      </font>
      <alignment horizontal="justify"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Nova"/>
        <family val="2"/>
        <scheme val="none"/>
      </font>
      <alignment horizontal="justify" vertical="center" textRotation="0" wrapText="0" indent="0" justifyLastLine="0" shrinkToFit="0" readingOrder="0"/>
    </dxf>
    <dxf>
      <font>
        <b val="0"/>
        <i val="0"/>
        <strike val="0"/>
        <condense val="0"/>
        <extend val="0"/>
        <outline val="0"/>
        <shadow val="0"/>
        <u val="none"/>
        <vertAlign val="baseline"/>
        <sz val="10"/>
        <color theme="1"/>
        <name val="Arial Nova"/>
        <family val="2"/>
        <scheme val="none"/>
      </font>
      <alignment horizontal="justify"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s>
  <tableStyles count="0" defaultTableStyle="TableStyleMedium2" defaultPivotStyle="PivotStyleLight16"/>
  <colors>
    <mruColors>
      <color rgb="FF33CC33"/>
      <color rgb="FFFF9900"/>
      <color rgb="FF93A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microsoft.com/office/2022/11/relationships/FeaturePropertyBag" Target="featurePropertyBag/featurePropertyBag.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60FBE0-E972-49F0-AA6C-3657C3934B22}" name="Género" displayName="Género" ref="B3:B8" totalsRowShown="0" headerRowDxfId="29" dataDxfId="28">
  <autoFilter ref="B3:B8" xr:uid="{5B60FBE0-E972-49F0-AA6C-3657C3934B22}"/>
  <tableColumns count="1">
    <tableColumn id="1" xr3:uid="{60F753A8-9E7E-4405-BC31-0C637FCC1086}" name="Género"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398714-7855-4440-882C-6395802173BB}" name="PoblacionalDiferencial" displayName="PoblacionalDiferencial" ref="C3:C8" totalsRowShown="0" headerRowDxfId="26" dataDxfId="25">
  <autoFilter ref="C3:C8" xr:uid="{C3398714-7855-4440-882C-6395802173BB}"/>
  <tableColumns count="1">
    <tableColumn id="1" xr3:uid="{F876096B-9C01-4F00-AC9D-37FD326192A1}" name="PoblacionalDiferencial" dataDxfId="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668E6FB-D27B-4057-9ED4-2CBA3FB6279D}" name="Territorial" displayName="Territorial" ref="D3:D8" totalsRowShown="0" headerRowDxfId="23" dataDxfId="22">
  <autoFilter ref="D3:D8" xr:uid="{3668E6FB-D27B-4057-9ED4-2CBA3FB6279D}"/>
  <tableColumns count="1">
    <tableColumn id="1" xr3:uid="{84EF3737-605B-4C3E-8947-0765DA7F93A0}" name="Territorial" dataDxfId="2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6ABFC38-0EDA-46B3-9E28-BE051B08BC53}" name="Ambiental" displayName="Ambiental" ref="E3:E10" totalsRowShown="0" headerRowDxfId="20" dataDxfId="19">
  <autoFilter ref="E3:E10" xr:uid="{E6ABFC38-0EDA-46B3-9E28-BE051B08BC53}"/>
  <tableColumns count="1">
    <tableColumn id="1" xr3:uid="{CE89B7AA-3F9C-442E-8184-40B823CFD739}" name="Ambiental" dataDxfId="1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E87DFA6-4B57-4087-8042-055A856AD856}" name="CulturaCiudadana" displayName="CulturaCiudadana" ref="F3:F8" totalsRowShown="0" headerRowDxfId="17" dataDxfId="16">
  <autoFilter ref="F3:F8" xr:uid="{BE87DFA6-4B57-4087-8042-055A856AD856}"/>
  <tableColumns count="1">
    <tableColumn id="1" xr3:uid="{0BD497D2-6591-487D-89FD-7F0A6896DC16}" name="CulturaCiudadana" dataDxfId="1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DA8973C-88D3-485C-BDD0-B4310CED1B8F}" name="DerechosCivilesyPolíticos" displayName="DerechosCivilesyPolíticos" ref="H3:H15" totalsRowShown="0" headerRowDxfId="14" tableBorderDxfId="13">
  <autoFilter ref="H3:H15" xr:uid="{BDA8973C-88D3-485C-BDD0-B4310CED1B8F}"/>
  <tableColumns count="1">
    <tableColumn id="1" xr3:uid="{D613485B-B1F8-48E6-9CA3-816485BE6817}" name="DerechosCivilesyPolíticos" dataDxfId="1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96B5873-3DAB-4993-AB16-45F6AF1995C7}" name="DerechosEconómicosSocialesCulturalesyAmbientalesDESCA" displayName="DerechosEconómicosSocialesCulturalesyAmbientalesDESCA" ref="I3:I14" totalsRowShown="0" headerRowDxfId="11" tableBorderDxfId="10">
  <autoFilter ref="I3:I14" xr:uid="{A96B5873-3DAB-4993-AB16-45F6AF1995C7}"/>
  <tableColumns count="1">
    <tableColumn id="1" xr3:uid="{88C0CAE8-A14F-453C-AA76-156535B52563}" name="DerechosEconómicosSocialesCulturalesyAmbientalesDESCA" dataDxfId="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1B52188-5037-4E3B-A922-DF8A927956A3}" name="DerechosColectivosoDeLosPueblos" displayName="DerechosColectivosoDeLosPueblos" ref="J3:J8" totalsRowShown="0" headerRowDxfId="8" tableBorderDxfId="7">
  <autoFilter ref="J3:J8" xr:uid="{01B52188-5037-4E3B-A922-DF8A927956A3}"/>
  <tableColumns count="1">
    <tableColumn id="1" xr3:uid="{BA61A338-7059-451C-8CE1-2795CB3C921D}" name="DerechosColectivosoDeLosPueblos" dataDxfId="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D6061BC-FBB2-486C-A866-00D2C5583CD5}" name="DerechosdeProtecciónEspecial" displayName="DerechosdeProtecciónEspecial" ref="K3:K10" totalsRowShown="0" headerRowDxfId="5" tableBorderDxfId="4">
  <autoFilter ref="K3:K10" xr:uid="{CD6061BC-FBB2-486C-A866-00D2C5583CD5}"/>
  <tableColumns count="1">
    <tableColumn id="1" xr3:uid="{28CBFFDC-F5D9-463C-A166-8345249ABEF9}" name="DerechosdeProtecciónEspecial" dataDxfId="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D2126BB-0F40-42AA-8447-72DE91653A4E}" name="DerechosFundamentalesTransversales" displayName="DerechosFundamentalesTransversales" ref="L3:L8" totalsRowShown="0" headerRowDxfId="2" tableBorderDxfId="1">
  <autoFilter ref="L3:L8" xr:uid="{1D2126BB-0F40-42AA-8447-72DE91653A4E}"/>
  <tableColumns count="1">
    <tableColumn id="1" xr3:uid="{127A904E-BE77-4453-9144-3091B969DBB6}" name="DerechosFundamentalesTransversale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Personalizado 1">
      <a:dk1>
        <a:sysClr val="windowText" lastClr="000000"/>
      </a:dk1>
      <a:lt1>
        <a:sysClr val="window" lastClr="FFFFFF"/>
      </a:lt1>
      <a:dk2>
        <a:srgbClr val="39302A"/>
      </a:dk2>
      <a:lt2>
        <a:srgbClr val="E5DEDB"/>
      </a:lt2>
      <a:accent1>
        <a:srgbClr val="FFC000"/>
      </a:accent1>
      <a:accent2>
        <a:srgbClr val="F8931D"/>
      </a:accent2>
      <a:accent3>
        <a:srgbClr val="CE8D3E"/>
      </a:accent3>
      <a:accent4>
        <a:srgbClr val="EC7016"/>
      </a:accent4>
      <a:accent5>
        <a:srgbClr val="E64823"/>
      </a:accent5>
      <a:accent6>
        <a:srgbClr val="9C6A6A"/>
      </a:accent6>
      <a:hlink>
        <a:srgbClr val="2998E3"/>
      </a:hlink>
      <a:folHlink>
        <a:srgbClr val="7F723D"/>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lookerstudio.google.com/reporting/71ff00d3-4600-41ce-b762-af680d8f93ba/page/hpCUD" TargetMode="External"/><Relationship Id="rId1" Type="http://schemas.openxmlformats.org/officeDocument/2006/relationships/hyperlink" Target="https://lookerstudio.google.com/reporting/71ff00d3-4600-41ce-b762-af680d8f93ba/page/hpCUD"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B6C2E-6749-400C-8C96-ABE0DD6AA6E0}">
  <dimension ref="A2:T583"/>
  <sheetViews>
    <sheetView topLeftCell="A99" zoomScaleNormal="100" workbookViewId="0">
      <selection activeCell="A103" sqref="A103"/>
    </sheetView>
  </sheetViews>
  <sheetFormatPr baseColWidth="10" defaultColWidth="11.42578125" defaultRowHeight="15"/>
  <cols>
    <col min="1" max="1" width="52.140625" customWidth="1"/>
    <col min="2" max="2" width="28.7109375" customWidth="1"/>
    <col min="3" max="3" width="41.85546875" customWidth="1"/>
    <col min="4" max="4" width="45" customWidth="1"/>
    <col min="5" max="5" width="37" customWidth="1"/>
    <col min="6" max="6" width="37.140625" customWidth="1"/>
    <col min="7" max="7" width="16.7109375" customWidth="1"/>
    <col min="8" max="8" width="34.28515625" customWidth="1"/>
    <col min="9" max="9" width="62.42578125" customWidth="1"/>
    <col min="10" max="10" width="44.7109375" customWidth="1"/>
    <col min="11" max="11" width="39" customWidth="1"/>
    <col min="12" max="12" width="45.42578125" customWidth="1"/>
  </cols>
  <sheetData>
    <row r="2" spans="1:15">
      <c r="A2" s="1" t="s">
        <v>0</v>
      </c>
      <c r="H2" s="476" t="s">
        <v>1</v>
      </c>
      <c r="I2" s="476"/>
      <c r="J2" s="476"/>
      <c r="K2" s="476"/>
      <c r="L2" s="476"/>
    </row>
    <row r="3" spans="1:15" s="2" customFormat="1">
      <c r="A3" s="2" t="s">
        <v>2</v>
      </c>
      <c r="B3" s="2" t="s">
        <v>3</v>
      </c>
      <c r="C3" s="2" t="s">
        <v>4</v>
      </c>
      <c r="D3" s="2" t="s">
        <v>5</v>
      </c>
      <c r="E3" s="2" t="s">
        <v>6</v>
      </c>
      <c r="F3" s="2" t="s">
        <v>7</v>
      </c>
      <c r="H3" s="186" t="s">
        <v>8</v>
      </c>
      <c r="I3" s="186" t="s">
        <v>9</v>
      </c>
      <c r="J3" s="186" t="s">
        <v>10</v>
      </c>
      <c r="K3" s="186" t="s">
        <v>11</v>
      </c>
      <c r="L3" s="186" t="s">
        <v>12</v>
      </c>
      <c r="N3" s="476" t="s">
        <v>13</v>
      </c>
      <c r="O3" s="476"/>
    </row>
    <row r="4" spans="1:15" s="2" customFormat="1">
      <c r="A4" s="174" t="s">
        <v>14</v>
      </c>
      <c r="B4" s="2" t="s">
        <v>15</v>
      </c>
      <c r="C4" s="2" t="s">
        <v>15</v>
      </c>
      <c r="D4" s="2" t="s">
        <v>15</v>
      </c>
      <c r="E4" s="178" t="s">
        <v>15</v>
      </c>
      <c r="F4" s="2" t="s">
        <v>15</v>
      </c>
      <c r="H4" s="181" t="s">
        <v>16</v>
      </c>
      <c r="I4" s="181" t="s">
        <v>17</v>
      </c>
      <c r="J4" s="181" t="s">
        <v>18</v>
      </c>
      <c r="K4" s="181" t="s">
        <v>19</v>
      </c>
      <c r="L4" s="181" t="s">
        <v>20</v>
      </c>
      <c r="N4" s="2" t="s">
        <v>21</v>
      </c>
    </row>
    <row r="5" spans="1:15" ht="91.5" customHeight="1">
      <c r="A5" s="174" t="s">
        <v>22</v>
      </c>
      <c r="B5" s="165" t="s">
        <v>23</v>
      </c>
      <c r="C5" s="176" t="s">
        <v>24</v>
      </c>
      <c r="D5" s="176" t="s">
        <v>25</v>
      </c>
      <c r="E5" s="179" t="s">
        <v>26</v>
      </c>
      <c r="F5" s="165" t="s">
        <v>27</v>
      </c>
      <c r="G5" s="165"/>
      <c r="H5" s="181" t="s">
        <v>28</v>
      </c>
      <c r="I5" s="181" t="s">
        <v>29</v>
      </c>
      <c r="J5" s="181" t="s">
        <v>30</v>
      </c>
      <c r="K5" s="181" t="s">
        <v>31</v>
      </c>
      <c r="L5" s="181" t="s">
        <v>32</v>
      </c>
      <c r="N5" t="s">
        <v>33</v>
      </c>
    </row>
    <row r="6" spans="1:15" ht="120">
      <c r="A6" s="174" t="s">
        <v>34</v>
      </c>
      <c r="B6" s="165" t="s">
        <v>35</v>
      </c>
      <c r="C6" s="176" t="s">
        <v>36</v>
      </c>
      <c r="D6" s="176" t="s">
        <v>37</v>
      </c>
      <c r="E6" s="165" t="s">
        <v>38</v>
      </c>
      <c r="F6" s="165" t="s">
        <v>39</v>
      </c>
      <c r="G6" s="165"/>
      <c r="H6" s="181" t="s">
        <v>40</v>
      </c>
      <c r="I6" s="181" t="s">
        <v>41</v>
      </c>
      <c r="J6" s="181" t="s">
        <v>42</v>
      </c>
      <c r="K6" s="181" t="s">
        <v>43</v>
      </c>
      <c r="L6" s="181" t="s">
        <v>44</v>
      </c>
      <c r="N6" s="2" t="s">
        <v>45</v>
      </c>
    </row>
    <row r="7" spans="1:15" ht="135">
      <c r="A7" s="174" t="s">
        <v>46</v>
      </c>
      <c r="B7" s="165" t="s">
        <v>47</v>
      </c>
      <c r="C7" s="176" t="s">
        <v>48</v>
      </c>
      <c r="D7" s="176" t="s">
        <v>49</v>
      </c>
      <c r="E7" s="165" t="s">
        <v>50</v>
      </c>
      <c r="F7" s="165" t="s">
        <v>51</v>
      </c>
      <c r="G7" s="165"/>
      <c r="H7" s="181" t="s">
        <v>52</v>
      </c>
      <c r="I7" s="181" t="s">
        <v>53</v>
      </c>
      <c r="J7" s="181" t="s">
        <v>54</v>
      </c>
      <c r="K7" s="181" t="s">
        <v>55</v>
      </c>
      <c r="L7" s="181" t="s">
        <v>56</v>
      </c>
      <c r="N7" t="s">
        <v>57</v>
      </c>
    </row>
    <row r="8" spans="1:15" ht="120">
      <c r="A8" s="174" t="s">
        <v>58</v>
      </c>
      <c r="B8" s="165" t="s">
        <v>59</v>
      </c>
      <c r="C8" s="177" t="s">
        <v>60</v>
      </c>
      <c r="D8" s="177" t="s">
        <v>61</v>
      </c>
      <c r="E8" s="179" t="s">
        <v>62</v>
      </c>
      <c r="F8" s="165" t="s">
        <v>63</v>
      </c>
      <c r="G8" s="165"/>
      <c r="H8" s="181" t="s">
        <v>64</v>
      </c>
      <c r="I8" s="181" t="s">
        <v>65</v>
      </c>
      <c r="J8" s="180" t="s">
        <v>66</v>
      </c>
      <c r="K8" s="181" t="s">
        <v>67</v>
      </c>
      <c r="L8" s="180" t="s">
        <v>68</v>
      </c>
      <c r="N8" t="s">
        <v>69</v>
      </c>
    </row>
    <row r="9" spans="1:15" ht="60">
      <c r="A9" s="174" t="s">
        <v>15</v>
      </c>
      <c r="D9" s="175"/>
      <c r="E9" s="165" t="s">
        <v>70</v>
      </c>
      <c r="F9" s="165"/>
      <c r="G9" s="165"/>
      <c r="H9" s="181" t="s">
        <v>71</v>
      </c>
      <c r="I9" s="181" t="s">
        <v>72</v>
      </c>
      <c r="K9" s="181" t="s">
        <v>73</v>
      </c>
    </row>
    <row r="10" spans="1:15" ht="45">
      <c r="E10" s="165" t="s">
        <v>74</v>
      </c>
      <c r="F10" s="165"/>
      <c r="G10" s="165"/>
      <c r="H10" s="181" t="s">
        <v>75</v>
      </c>
      <c r="I10" s="181" t="s">
        <v>76</v>
      </c>
      <c r="K10" s="180" t="s">
        <v>77</v>
      </c>
    </row>
    <row r="11" spans="1:15">
      <c r="A11" s="1" t="s">
        <v>78</v>
      </c>
      <c r="H11" s="181" t="s">
        <v>79</v>
      </c>
      <c r="I11" s="181" t="s">
        <v>80</v>
      </c>
    </row>
    <row r="12" spans="1:15">
      <c r="A12" s="161" t="s">
        <v>81</v>
      </c>
      <c r="H12" s="181" t="s">
        <v>82</v>
      </c>
      <c r="I12" s="181" t="s">
        <v>83</v>
      </c>
    </row>
    <row r="13" spans="1:15">
      <c r="A13" s="161" t="s">
        <v>84</v>
      </c>
      <c r="H13" s="181" t="s">
        <v>85</v>
      </c>
      <c r="I13" s="181" t="s">
        <v>86</v>
      </c>
    </row>
    <row r="14" spans="1:15">
      <c r="A14" s="161" t="s">
        <v>87</v>
      </c>
      <c r="H14" s="181" t="s">
        <v>88</v>
      </c>
      <c r="I14" s="180" t="s">
        <v>89</v>
      </c>
    </row>
    <row r="15" spans="1:15">
      <c r="A15" s="161" t="s">
        <v>90</v>
      </c>
      <c r="H15" s="180" t="s">
        <v>91</v>
      </c>
    </row>
    <row r="16" spans="1:15">
      <c r="A16" s="161" t="s">
        <v>92</v>
      </c>
    </row>
    <row r="17" spans="1:20">
      <c r="A17" s="161" t="s">
        <v>93</v>
      </c>
    </row>
    <row r="18" spans="1:20">
      <c r="A18" s="161" t="s">
        <v>94</v>
      </c>
    </row>
    <row r="19" spans="1:20">
      <c r="A19" s="161" t="s">
        <v>95</v>
      </c>
    </row>
    <row r="20" spans="1:20">
      <c r="A20" s="161" t="s">
        <v>96</v>
      </c>
    </row>
    <row r="22" spans="1:20">
      <c r="A22" s="1" t="s">
        <v>97</v>
      </c>
    </row>
    <row r="23" spans="1:20">
      <c r="A23" t="s">
        <v>98</v>
      </c>
    </row>
    <row r="24" spans="1:20">
      <c r="A24" t="s">
        <v>99</v>
      </c>
    </row>
    <row r="25" spans="1:20">
      <c r="A25" t="s">
        <v>100</v>
      </c>
    </row>
    <row r="26" spans="1:20">
      <c r="A26" t="s">
        <v>101</v>
      </c>
    </row>
    <row r="29" spans="1:20">
      <c r="A29" s="2" t="s">
        <v>102</v>
      </c>
    </row>
    <row r="30" spans="1:20">
      <c r="A30" s="4" t="s">
        <v>103</v>
      </c>
      <c r="D30" s="182" t="s">
        <v>103</v>
      </c>
      <c r="E30" s="182" t="s">
        <v>104</v>
      </c>
      <c r="F30" s="182" t="s">
        <v>105</v>
      </c>
      <c r="G30" s="182" t="s">
        <v>106</v>
      </c>
      <c r="H30" s="182" t="s">
        <v>107</v>
      </c>
      <c r="I30" s="182" t="s">
        <v>108</v>
      </c>
      <c r="J30" s="182" t="s">
        <v>109</v>
      </c>
      <c r="K30" s="182" t="s">
        <v>110</v>
      </c>
      <c r="L30" s="182" t="s">
        <v>111</v>
      </c>
      <c r="M30" s="182" t="s">
        <v>112</v>
      </c>
      <c r="N30" s="182" t="s">
        <v>113</v>
      </c>
      <c r="O30" s="182" t="s">
        <v>114</v>
      </c>
      <c r="P30" s="182" t="s">
        <v>115</v>
      </c>
      <c r="Q30" s="182" t="s">
        <v>116</v>
      </c>
      <c r="R30" s="182" t="s">
        <v>117</v>
      </c>
      <c r="S30" s="182" t="s">
        <v>118</v>
      </c>
      <c r="T30" s="182" t="s">
        <v>119</v>
      </c>
    </row>
    <row r="31" spans="1:20">
      <c r="A31" s="4" t="s">
        <v>104</v>
      </c>
      <c r="D31" s="4" t="s">
        <v>120</v>
      </c>
      <c r="E31" s="4" t="s">
        <v>121</v>
      </c>
      <c r="F31" s="4" t="s">
        <v>122</v>
      </c>
      <c r="G31" s="4" t="s">
        <v>123</v>
      </c>
      <c r="H31" s="4" t="s">
        <v>124</v>
      </c>
      <c r="I31" s="4" t="s">
        <v>125</v>
      </c>
      <c r="J31" s="4" t="s">
        <v>126</v>
      </c>
      <c r="K31" s="4" t="s">
        <v>127</v>
      </c>
      <c r="L31" s="4" t="s">
        <v>128</v>
      </c>
      <c r="M31" s="4" t="s">
        <v>129</v>
      </c>
      <c r="N31" s="4" t="s">
        <v>130</v>
      </c>
      <c r="O31" s="4" t="s">
        <v>131</v>
      </c>
      <c r="P31" s="4" t="s">
        <v>132</v>
      </c>
      <c r="Q31" s="4" t="s">
        <v>133</v>
      </c>
      <c r="R31" s="4" t="s">
        <v>134</v>
      </c>
      <c r="S31" s="4" t="s">
        <v>135</v>
      </c>
    </row>
    <row r="32" spans="1:20">
      <c r="A32" s="4" t="s">
        <v>105</v>
      </c>
      <c r="D32" s="4" t="s">
        <v>136</v>
      </c>
      <c r="E32" s="4" t="s">
        <v>137</v>
      </c>
      <c r="F32" s="4" t="s">
        <v>138</v>
      </c>
      <c r="H32" s="4" t="s">
        <v>139</v>
      </c>
      <c r="J32" s="4" t="s">
        <v>140</v>
      </c>
      <c r="K32" s="4" t="s">
        <v>141</v>
      </c>
      <c r="L32" s="4" t="s">
        <v>142</v>
      </c>
      <c r="M32" s="4" t="s">
        <v>143</v>
      </c>
      <c r="N32" s="4" t="s">
        <v>144</v>
      </c>
      <c r="O32" s="4" t="s">
        <v>145</v>
      </c>
      <c r="P32" s="4" t="s">
        <v>146</v>
      </c>
      <c r="Q32" s="4" t="s">
        <v>147</v>
      </c>
      <c r="S32" s="4" t="s">
        <v>148</v>
      </c>
    </row>
    <row r="33" spans="1:19">
      <c r="A33" s="4" t="s">
        <v>106</v>
      </c>
      <c r="E33" s="4" t="s">
        <v>149</v>
      </c>
      <c r="H33" s="4" t="s">
        <v>150</v>
      </c>
      <c r="J33" s="4" t="s">
        <v>151</v>
      </c>
      <c r="K33" s="4" t="s">
        <v>152</v>
      </c>
      <c r="L33" s="4" t="s">
        <v>153</v>
      </c>
      <c r="N33" s="4" t="s">
        <v>154</v>
      </c>
      <c r="O33" s="4" t="s">
        <v>155</v>
      </c>
      <c r="P33" s="45" t="s">
        <v>156</v>
      </c>
      <c r="Q33" s="4" t="s">
        <v>157</v>
      </c>
      <c r="S33" s="4" t="s">
        <v>158</v>
      </c>
    </row>
    <row r="34" spans="1:19">
      <c r="A34" s="4" t="s">
        <v>159</v>
      </c>
      <c r="H34" s="4" t="s">
        <v>160</v>
      </c>
      <c r="J34" s="4" t="s">
        <v>161</v>
      </c>
      <c r="K34" s="4" t="s">
        <v>162</v>
      </c>
      <c r="N34" s="4" t="s">
        <v>163</v>
      </c>
      <c r="O34" s="4" t="s">
        <v>164</v>
      </c>
      <c r="P34" s="4" t="s">
        <v>165</v>
      </c>
      <c r="Q34" s="4" t="s">
        <v>166</v>
      </c>
    </row>
    <row r="35" spans="1:19">
      <c r="A35" s="4" t="s">
        <v>108</v>
      </c>
      <c r="N35" s="4" t="s">
        <v>167</v>
      </c>
      <c r="P35" s="4" t="s">
        <v>168</v>
      </c>
      <c r="Q35" s="4" t="s">
        <v>169</v>
      </c>
    </row>
    <row r="36" spans="1:19">
      <c r="A36" s="4" t="s">
        <v>109</v>
      </c>
      <c r="N36" s="4" t="s">
        <v>170</v>
      </c>
      <c r="P36" s="4" t="s">
        <v>171</v>
      </c>
      <c r="Q36" s="4" t="s">
        <v>172</v>
      </c>
    </row>
    <row r="37" spans="1:19">
      <c r="A37" s="4" t="s">
        <v>110</v>
      </c>
      <c r="N37" s="4" t="s">
        <v>173</v>
      </c>
      <c r="Q37" s="4" t="s">
        <v>174</v>
      </c>
    </row>
    <row r="38" spans="1:19">
      <c r="A38" s="4" t="s">
        <v>111</v>
      </c>
    </row>
    <row r="39" spans="1:19">
      <c r="A39" s="4" t="s">
        <v>112</v>
      </c>
    </row>
    <row r="40" spans="1:19">
      <c r="A40" s="4" t="s">
        <v>113</v>
      </c>
    </row>
    <row r="41" spans="1:19">
      <c r="A41" s="4" t="s">
        <v>114</v>
      </c>
    </row>
    <row r="42" spans="1:19">
      <c r="A42" s="4" t="s">
        <v>115</v>
      </c>
    </row>
    <row r="43" spans="1:19">
      <c r="A43" s="4" t="s">
        <v>116</v>
      </c>
    </row>
    <row r="44" spans="1:19">
      <c r="A44" s="4" t="s">
        <v>117</v>
      </c>
    </row>
    <row r="45" spans="1:19">
      <c r="A45" s="4" t="s">
        <v>175</v>
      </c>
    </row>
    <row r="46" spans="1:19">
      <c r="A46" s="4" t="s">
        <v>176</v>
      </c>
    </row>
    <row r="48" spans="1:19">
      <c r="A48" s="3" t="s">
        <v>177</v>
      </c>
    </row>
    <row r="49" spans="1:1">
      <c r="A49" s="4" t="s">
        <v>178</v>
      </c>
    </row>
    <row r="50" spans="1:1">
      <c r="A50" s="4" t="s">
        <v>179</v>
      </c>
    </row>
    <row r="51" spans="1:1">
      <c r="A51" s="4" t="s">
        <v>180</v>
      </c>
    </row>
    <row r="52" spans="1:1">
      <c r="A52" s="4" t="s">
        <v>181</v>
      </c>
    </row>
    <row r="53" spans="1:1">
      <c r="A53" s="4" t="s">
        <v>149</v>
      </c>
    </row>
    <row r="54" spans="1:1">
      <c r="A54" s="4" t="s">
        <v>122</v>
      </c>
    </row>
    <row r="55" spans="1:1">
      <c r="A55" s="4" t="s">
        <v>138</v>
      </c>
    </row>
    <row r="56" spans="1:1">
      <c r="A56" s="4" t="s">
        <v>123</v>
      </c>
    </row>
    <row r="57" spans="1:1">
      <c r="A57" s="4" t="s">
        <v>124</v>
      </c>
    </row>
    <row r="58" spans="1:1">
      <c r="A58" s="4" t="s">
        <v>139</v>
      </c>
    </row>
    <row r="59" spans="1:1">
      <c r="A59" s="4" t="s">
        <v>150</v>
      </c>
    </row>
    <row r="60" spans="1:1">
      <c r="A60" s="4" t="s">
        <v>160</v>
      </c>
    </row>
    <row r="61" spans="1:1">
      <c r="A61" s="4" t="s">
        <v>125</v>
      </c>
    </row>
    <row r="62" spans="1:1">
      <c r="A62" s="4" t="s">
        <v>126</v>
      </c>
    </row>
    <row r="63" spans="1:1">
      <c r="A63" s="4" t="s">
        <v>140</v>
      </c>
    </row>
    <row r="64" spans="1:1">
      <c r="A64" s="4" t="s">
        <v>151</v>
      </c>
    </row>
    <row r="65" spans="1:1">
      <c r="A65" s="4" t="s">
        <v>161</v>
      </c>
    </row>
    <row r="66" spans="1:1">
      <c r="A66" s="4" t="s">
        <v>182</v>
      </c>
    </row>
    <row r="67" spans="1:1">
      <c r="A67" s="4" t="s">
        <v>141</v>
      </c>
    </row>
    <row r="68" spans="1:1">
      <c r="A68" s="4" t="s">
        <v>152</v>
      </c>
    </row>
    <row r="69" spans="1:1">
      <c r="A69" s="4" t="s">
        <v>162</v>
      </c>
    </row>
    <row r="70" spans="1:1">
      <c r="A70" s="4" t="s">
        <v>128</v>
      </c>
    </row>
    <row r="71" spans="1:1">
      <c r="A71" s="4" t="s">
        <v>142</v>
      </c>
    </row>
    <row r="72" spans="1:1">
      <c r="A72" s="4" t="s">
        <v>153</v>
      </c>
    </row>
    <row r="73" spans="1:1">
      <c r="A73" s="4" t="s">
        <v>129</v>
      </c>
    </row>
    <row r="74" spans="1:1">
      <c r="A74" s="4" t="s">
        <v>143</v>
      </c>
    </row>
    <row r="75" spans="1:1">
      <c r="A75" s="4" t="s">
        <v>130</v>
      </c>
    </row>
    <row r="76" spans="1:1">
      <c r="A76" s="4" t="s">
        <v>144</v>
      </c>
    </row>
    <row r="77" spans="1:1">
      <c r="A77" s="4" t="s">
        <v>154</v>
      </c>
    </row>
    <row r="78" spans="1:1">
      <c r="A78" s="4" t="s">
        <v>163</v>
      </c>
    </row>
    <row r="79" spans="1:1">
      <c r="A79" s="4" t="s">
        <v>167</v>
      </c>
    </row>
    <row r="80" spans="1:1">
      <c r="A80" s="4" t="s">
        <v>170</v>
      </c>
    </row>
    <row r="81" spans="1:1">
      <c r="A81" s="4" t="s">
        <v>173</v>
      </c>
    </row>
    <row r="82" spans="1:1">
      <c r="A82" s="4" t="s">
        <v>131</v>
      </c>
    </row>
    <row r="83" spans="1:1">
      <c r="A83" s="4" t="s">
        <v>145</v>
      </c>
    </row>
    <row r="84" spans="1:1">
      <c r="A84" s="4" t="s">
        <v>155</v>
      </c>
    </row>
    <row r="85" spans="1:1">
      <c r="A85" s="4" t="s">
        <v>164</v>
      </c>
    </row>
    <row r="86" spans="1:1">
      <c r="A86" s="4" t="s">
        <v>132</v>
      </c>
    </row>
    <row r="87" spans="1:1">
      <c r="A87" s="4" t="s">
        <v>146</v>
      </c>
    </row>
    <row r="88" spans="1:1">
      <c r="A88" s="45" t="s">
        <v>156</v>
      </c>
    </row>
    <row r="89" spans="1:1">
      <c r="A89" s="4" t="s">
        <v>165</v>
      </c>
    </row>
    <row r="90" spans="1:1">
      <c r="A90" s="4" t="s">
        <v>168</v>
      </c>
    </row>
    <row r="91" spans="1:1">
      <c r="A91" s="4" t="s">
        <v>171</v>
      </c>
    </row>
    <row r="92" spans="1:1">
      <c r="A92" s="4" t="s">
        <v>133</v>
      </c>
    </row>
    <row r="93" spans="1:1">
      <c r="A93" s="4" t="s">
        <v>147</v>
      </c>
    </row>
    <row r="94" spans="1:1">
      <c r="A94" s="4" t="s">
        <v>157</v>
      </c>
    </row>
    <row r="95" spans="1:1">
      <c r="A95" s="4" t="s">
        <v>166</v>
      </c>
    </row>
    <row r="96" spans="1:1">
      <c r="A96" s="4" t="s">
        <v>169</v>
      </c>
    </row>
    <row r="97" spans="1:2">
      <c r="A97" s="4" t="s">
        <v>172</v>
      </c>
    </row>
    <row r="98" spans="1:2">
      <c r="A98" s="4" t="s">
        <v>174</v>
      </c>
    </row>
    <row r="99" spans="1:2">
      <c r="A99" s="4" t="s">
        <v>134</v>
      </c>
    </row>
    <row r="100" spans="1:2">
      <c r="A100" s="4" t="s">
        <v>183</v>
      </c>
    </row>
    <row r="101" spans="1:2">
      <c r="A101" s="4" t="s">
        <v>184</v>
      </c>
    </row>
    <row r="103" spans="1:2">
      <c r="A103" s="1" t="s">
        <v>185</v>
      </c>
    </row>
    <row r="104" spans="1:2">
      <c r="A104" t="s">
        <v>186</v>
      </c>
      <c r="B104">
        <v>1</v>
      </c>
    </row>
    <row r="105" spans="1:2">
      <c r="A105" t="s">
        <v>187</v>
      </c>
      <c r="B105">
        <v>2</v>
      </c>
    </row>
    <row r="106" spans="1:2">
      <c r="A106" t="s">
        <v>188</v>
      </c>
      <c r="B106">
        <v>3</v>
      </c>
    </row>
    <row r="107" spans="1:2">
      <c r="A107" t="s">
        <v>189</v>
      </c>
      <c r="B107">
        <v>4</v>
      </c>
    </row>
    <row r="108" spans="1:2">
      <c r="A108" t="s">
        <v>190</v>
      </c>
      <c r="B108">
        <v>5</v>
      </c>
    </row>
    <row r="109" spans="1:2">
      <c r="A109" t="s">
        <v>191</v>
      </c>
      <c r="B109">
        <v>6</v>
      </c>
    </row>
    <row r="110" spans="1:2">
      <c r="A110" t="s">
        <v>192</v>
      </c>
      <c r="B110">
        <v>7</v>
      </c>
    </row>
    <row r="111" spans="1:2">
      <c r="A111" t="s">
        <v>193</v>
      </c>
      <c r="B111">
        <v>8</v>
      </c>
    </row>
    <row r="112" spans="1:2">
      <c r="A112" t="s">
        <v>1204</v>
      </c>
      <c r="B112">
        <v>9</v>
      </c>
    </row>
    <row r="113" spans="1:2">
      <c r="A113" t="s">
        <v>194</v>
      </c>
      <c r="B113">
        <v>10</v>
      </c>
    </row>
    <row r="114" spans="1:2">
      <c r="A114" t="s">
        <v>195</v>
      </c>
      <c r="B114">
        <v>11</v>
      </c>
    </row>
    <row r="115" spans="1:2">
      <c r="A115" t="s">
        <v>196</v>
      </c>
      <c r="B115">
        <v>12</v>
      </c>
    </row>
    <row r="116" spans="1:2">
      <c r="A116" t="s">
        <v>197</v>
      </c>
      <c r="B116">
        <v>13</v>
      </c>
    </row>
    <row r="117" spans="1:2">
      <c r="A117" t="s">
        <v>198</v>
      </c>
      <c r="B117">
        <v>15</v>
      </c>
    </row>
    <row r="118" spans="1:2">
      <c r="A118" t="s">
        <v>199</v>
      </c>
      <c r="B118">
        <v>16</v>
      </c>
    </row>
    <row r="119" spans="1:2">
      <c r="A119" t="s">
        <v>200</v>
      </c>
      <c r="B119">
        <v>17</v>
      </c>
    </row>
    <row r="121" spans="1:2">
      <c r="A121" s="1" t="s">
        <v>201</v>
      </c>
    </row>
    <row r="122" spans="1:2">
      <c r="A122" s="51" t="s">
        <v>202</v>
      </c>
    </row>
    <row r="123" spans="1:2">
      <c r="A123" s="51" t="s">
        <v>203</v>
      </c>
    </row>
    <row r="124" spans="1:2">
      <c r="A124" s="51" t="s">
        <v>204</v>
      </c>
    </row>
    <row r="125" spans="1:2">
      <c r="A125" s="51" t="s">
        <v>205</v>
      </c>
    </row>
    <row r="126" spans="1:2">
      <c r="A126" s="51" t="s">
        <v>206</v>
      </c>
    </row>
    <row r="127" spans="1:2">
      <c r="A127" s="55" t="s">
        <v>207</v>
      </c>
    </row>
    <row r="128" spans="1:2">
      <c r="A128" s="55" t="s">
        <v>208</v>
      </c>
    </row>
    <row r="129" spans="1:1">
      <c r="A129" s="53" t="s">
        <v>209</v>
      </c>
    </row>
    <row r="130" spans="1:1">
      <c r="A130" s="53" t="s">
        <v>210</v>
      </c>
    </row>
    <row r="131" spans="1:1">
      <c r="A131" s="53" t="s">
        <v>211</v>
      </c>
    </row>
    <row r="132" spans="1:1">
      <c r="A132" s="53" t="s">
        <v>212</v>
      </c>
    </row>
    <row r="133" spans="1:1">
      <c r="A133" s="53" t="s">
        <v>213</v>
      </c>
    </row>
    <row r="134" spans="1:1">
      <c r="A134" s="53" t="s">
        <v>214</v>
      </c>
    </row>
    <row r="135" spans="1:1">
      <c r="A135" s="53" t="s">
        <v>215</v>
      </c>
    </row>
    <row r="136" spans="1:1">
      <c r="A136" s="53" t="s">
        <v>216</v>
      </c>
    </row>
    <row r="137" spans="1:1">
      <c r="A137" s="53" t="s">
        <v>217</v>
      </c>
    </row>
    <row r="138" spans="1:1">
      <c r="A138" s="53" t="s">
        <v>218</v>
      </c>
    </row>
    <row r="139" spans="1:1">
      <c r="A139" s="55" t="s">
        <v>219</v>
      </c>
    </row>
    <row r="140" spans="1:1">
      <c r="A140" s="55" t="s">
        <v>220</v>
      </c>
    </row>
    <row r="141" spans="1:1">
      <c r="A141" s="55" t="s">
        <v>221</v>
      </c>
    </row>
    <row r="142" spans="1:1">
      <c r="A142" s="55" t="s">
        <v>222</v>
      </c>
    </row>
    <row r="143" spans="1:1">
      <c r="A143" s="55" t="s">
        <v>223</v>
      </c>
    </row>
    <row r="144" spans="1:1">
      <c r="A144" s="55" t="s">
        <v>224</v>
      </c>
    </row>
    <row r="145" spans="1:1">
      <c r="A145" s="54" t="s">
        <v>225</v>
      </c>
    </row>
    <row r="146" spans="1:1">
      <c r="A146" s="54" t="s">
        <v>226</v>
      </c>
    </row>
    <row r="147" spans="1:1">
      <c r="A147" s="54" t="s">
        <v>227</v>
      </c>
    </row>
    <row r="148" spans="1:1">
      <c r="A148" s="54" t="s">
        <v>228</v>
      </c>
    </row>
    <row r="149" spans="1:1">
      <c r="A149" s="54" t="s">
        <v>229</v>
      </c>
    </row>
    <row r="150" spans="1:1">
      <c r="A150" s="54" t="s">
        <v>230</v>
      </c>
    </row>
    <row r="151" spans="1:1">
      <c r="A151" s="54" t="s">
        <v>231</v>
      </c>
    </row>
    <row r="152" spans="1:1">
      <c r="A152" s="54" t="s">
        <v>232</v>
      </c>
    </row>
    <row r="153" spans="1:1">
      <c r="A153" t="s">
        <v>233</v>
      </c>
    </row>
    <row r="154" spans="1:1">
      <c r="A154" t="s">
        <v>234</v>
      </c>
    </row>
    <row r="155" spans="1:1">
      <c r="A155" t="s">
        <v>235</v>
      </c>
    </row>
    <row r="156" spans="1:1">
      <c r="A156" t="s">
        <v>236</v>
      </c>
    </row>
    <row r="157" spans="1:1">
      <c r="A157" t="s">
        <v>237</v>
      </c>
    </row>
    <row r="158" spans="1:1">
      <c r="A158" s="50" t="s">
        <v>238</v>
      </c>
    </row>
    <row r="159" spans="1:1">
      <c r="A159" s="50" t="s">
        <v>239</v>
      </c>
    </row>
    <row r="160" spans="1:1">
      <c r="A160" s="50" t="s">
        <v>240</v>
      </c>
    </row>
    <row r="161" spans="1:1">
      <c r="A161" s="50" t="s">
        <v>241</v>
      </c>
    </row>
    <row r="162" spans="1:1">
      <c r="A162" t="s">
        <v>242</v>
      </c>
    </row>
    <row r="163" spans="1:1">
      <c r="A163" t="s">
        <v>243</v>
      </c>
    </row>
    <row r="164" spans="1:1">
      <c r="A164" t="s">
        <v>244</v>
      </c>
    </row>
    <row r="165" spans="1:1">
      <c r="A165" t="s">
        <v>245</v>
      </c>
    </row>
    <row r="166" spans="1:1">
      <c r="A166" t="s">
        <v>246</v>
      </c>
    </row>
    <row r="167" spans="1:1">
      <c r="A167" t="s">
        <v>247</v>
      </c>
    </row>
    <row r="168" spans="1:1">
      <c r="A168" t="s">
        <v>248</v>
      </c>
    </row>
    <row r="169" spans="1:1">
      <c r="A169" t="s">
        <v>249</v>
      </c>
    </row>
    <row r="170" spans="1:1">
      <c r="A170" t="s">
        <v>250</v>
      </c>
    </row>
    <row r="171" spans="1:1">
      <c r="A171" t="s">
        <v>251</v>
      </c>
    </row>
    <row r="172" spans="1:1">
      <c r="A172" s="53" t="s">
        <v>252</v>
      </c>
    </row>
    <row r="173" spans="1:1">
      <c r="A173" s="53" t="s">
        <v>253</v>
      </c>
    </row>
    <row r="174" spans="1:1">
      <c r="A174" s="53" t="s">
        <v>254</v>
      </c>
    </row>
    <row r="175" spans="1:1">
      <c r="A175" s="53" t="s">
        <v>255</v>
      </c>
    </row>
    <row r="176" spans="1:1">
      <c r="A176" s="53" t="s">
        <v>256</v>
      </c>
    </row>
    <row r="177" spans="1:1">
      <c r="A177" s="53" t="s">
        <v>257</v>
      </c>
    </row>
    <row r="178" spans="1:1">
      <c r="A178" t="s">
        <v>258</v>
      </c>
    </row>
    <row r="179" spans="1:1">
      <c r="A179" t="s">
        <v>259</v>
      </c>
    </row>
    <row r="180" spans="1:1">
      <c r="A180" t="s">
        <v>260</v>
      </c>
    </row>
    <row r="181" spans="1:1">
      <c r="A181" s="50" t="s">
        <v>261</v>
      </c>
    </row>
    <row r="182" spans="1:1">
      <c r="A182" s="50" t="s">
        <v>262</v>
      </c>
    </row>
    <row r="183" spans="1:1">
      <c r="A183" s="50" t="s">
        <v>263</v>
      </c>
    </row>
    <row r="184" spans="1:1">
      <c r="A184" s="50" t="s">
        <v>264</v>
      </c>
    </row>
    <row r="185" spans="1:1">
      <c r="A185" s="50" t="s">
        <v>265</v>
      </c>
    </row>
    <row r="186" spans="1:1">
      <c r="A186" s="50" t="s">
        <v>266</v>
      </c>
    </row>
    <row r="187" spans="1:1">
      <c r="A187" s="50" t="s">
        <v>266</v>
      </c>
    </row>
    <row r="188" spans="1:1">
      <c r="A188" t="s">
        <v>267</v>
      </c>
    </row>
    <row r="189" spans="1:1">
      <c r="A189" t="s">
        <v>268</v>
      </c>
    </row>
    <row r="190" spans="1:1">
      <c r="A190" t="s">
        <v>269</v>
      </c>
    </row>
    <row r="191" spans="1:1">
      <c r="A191" t="s">
        <v>270</v>
      </c>
    </row>
    <row r="192" spans="1:1">
      <c r="A192" t="s">
        <v>271</v>
      </c>
    </row>
    <row r="193" spans="1:1">
      <c r="A193" s="56" t="s">
        <v>272</v>
      </c>
    </row>
    <row r="194" spans="1:1">
      <c r="A194" s="56" t="s">
        <v>273</v>
      </c>
    </row>
    <row r="195" spans="1:1">
      <c r="A195" s="52" t="s">
        <v>274</v>
      </c>
    </row>
    <row r="196" spans="1:1">
      <c r="A196" s="52" t="s">
        <v>275</v>
      </c>
    </row>
    <row r="197" spans="1:1">
      <c r="A197" t="s">
        <v>276</v>
      </c>
    </row>
    <row r="198" spans="1:1">
      <c r="A198" t="s">
        <v>277</v>
      </c>
    </row>
    <row r="199" spans="1:1">
      <c r="A199" t="s">
        <v>278</v>
      </c>
    </row>
    <row r="200" spans="1:1">
      <c r="A200" t="s">
        <v>279</v>
      </c>
    </row>
    <row r="201" spans="1:1">
      <c r="A201" s="187" t="s">
        <v>1205</v>
      </c>
    </row>
    <row r="202" spans="1:1">
      <c r="A202" s="187" t="s">
        <v>1206</v>
      </c>
    </row>
    <row r="203" spans="1:1">
      <c r="A203" s="187" t="s">
        <v>1207</v>
      </c>
    </row>
    <row r="204" spans="1:1">
      <c r="A204" s="187" t="s">
        <v>1208</v>
      </c>
    </row>
    <row r="205" spans="1:1">
      <c r="A205" s="187" t="s">
        <v>1209</v>
      </c>
    </row>
    <row r="206" spans="1:1">
      <c r="A206" s="187" t="s">
        <v>1210</v>
      </c>
    </row>
    <row r="207" spans="1:1">
      <c r="A207" s="187" t="s">
        <v>1211</v>
      </c>
    </row>
    <row r="208" spans="1:1">
      <c r="A208" s="187" t="s">
        <v>1212</v>
      </c>
    </row>
    <row r="209" spans="1:1">
      <c r="A209" s="187" t="s">
        <v>1213</v>
      </c>
    </row>
    <row r="210" spans="1:1">
      <c r="A210" s="187" t="s">
        <v>1214</v>
      </c>
    </row>
    <row r="217" spans="1:1">
      <c r="A217" s="1" t="s">
        <v>280</v>
      </c>
    </row>
    <row r="218" spans="1:1">
      <c r="A218" t="s">
        <v>281</v>
      </c>
    </row>
    <row r="219" spans="1:1">
      <c r="A219" t="s">
        <v>282</v>
      </c>
    </row>
    <row r="221" spans="1:1">
      <c r="A221" s="1" t="s">
        <v>283</v>
      </c>
    </row>
    <row r="222" spans="1:1">
      <c r="A222" t="s">
        <v>284</v>
      </c>
    </row>
    <row r="223" spans="1:1">
      <c r="A223" t="s">
        <v>285</v>
      </c>
    </row>
    <row r="226" spans="1:8">
      <c r="A226" s="1" t="s">
        <v>286</v>
      </c>
    </row>
    <row r="227" spans="1:8" ht="45">
      <c r="A227" s="166" t="s">
        <v>287</v>
      </c>
    </row>
    <row r="228" spans="1:8" ht="30">
      <c r="A228" s="165" t="s">
        <v>288</v>
      </c>
    </row>
    <row r="229" spans="1:8" ht="30">
      <c r="A229" s="165" t="s">
        <v>289</v>
      </c>
    </row>
    <row r="230" spans="1:8" ht="60">
      <c r="A230" s="165" t="s">
        <v>290</v>
      </c>
    </row>
    <row r="231" spans="1:8" ht="30">
      <c r="A231" s="165" t="s">
        <v>291</v>
      </c>
    </row>
    <row r="232" spans="1:8">
      <c r="A232" s="1" t="s">
        <v>292</v>
      </c>
      <c r="C232" s="1" t="s">
        <v>293</v>
      </c>
    </row>
    <row r="233" spans="1:8">
      <c r="A233" s="183" t="s">
        <v>294</v>
      </c>
      <c r="C233" s="185" t="s">
        <v>295</v>
      </c>
      <c r="D233" s="185" t="s">
        <v>296</v>
      </c>
      <c r="E233" s="185" t="s">
        <v>297</v>
      </c>
      <c r="F233" s="185" t="s">
        <v>298</v>
      </c>
      <c r="G233" s="185" t="s">
        <v>299</v>
      </c>
      <c r="H233" s="185" t="s">
        <v>300</v>
      </c>
    </row>
    <row r="234" spans="1:8">
      <c r="A234" s="183" t="s">
        <v>301</v>
      </c>
      <c r="C234" s="184" t="s">
        <v>302</v>
      </c>
      <c r="D234" s="184" t="s">
        <v>303</v>
      </c>
      <c r="E234" s="184" t="s">
        <v>304</v>
      </c>
      <c r="F234" s="184" t="s">
        <v>305</v>
      </c>
      <c r="G234" s="184" t="s">
        <v>306</v>
      </c>
      <c r="H234" s="184"/>
    </row>
    <row r="235" spans="1:8">
      <c r="A235" s="183" t="s">
        <v>307</v>
      </c>
      <c r="C235" s="184" t="s">
        <v>308</v>
      </c>
      <c r="D235" s="184" t="s">
        <v>309</v>
      </c>
      <c r="E235" s="184" t="s">
        <v>310</v>
      </c>
      <c r="F235" s="184" t="s">
        <v>311</v>
      </c>
      <c r="G235" s="184" t="s">
        <v>312</v>
      </c>
      <c r="H235" s="184"/>
    </row>
    <row r="236" spans="1:8">
      <c r="A236" s="183" t="s">
        <v>313</v>
      </c>
      <c r="C236" s="184" t="s">
        <v>314</v>
      </c>
      <c r="D236" s="184" t="s">
        <v>315</v>
      </c>
      <c r="E236" s="184" t="s">
        <v>316</v>
      </c>
      <c r="F236" s="184" t="s">
        <v>317</v>
      </c>
      <c r="G236" s="184" t="s">
        <v>318</v>
      </c>
      <c r="H236" s="184"/>
    </row>
    <row r="237" spans="1:8">
      <c r="A237" s="183" t="s">
        <v>319</v>
      </c>
      <c r="C237" s="184" t="s">
        <v>320</v>
      </c>
      <c r="D237" s="184" t="s">
        <v>321</v>
      </c>
      <c r="E237" s="184" t="s">
        <v>322</v>
      </c>
      <c r="F237" s="184" t="s">
        <v>323</v>
      </c>
      <c r="G237" s="184" t="s">
        <v>324</v>
      </c>
      <c r="H237" s="184"/>
    </row>
    <row r="238" spans="1:8">
      <c r="A238" s="183" t="s">
        <v>325</v>
      </c>
      <c r="C238" s="184" t="s">
        <v>326</v>
      </c>
      <c r="D238" s="184" t="s">
        <v>327</v>
      </c>
      <c r="E238" s="184" t="s">
        <v>328</v>
      </c>
      <c r="F238" s="184" t="s">
        <v>329</v>
      </c>
      <c r="G238" s="184" t="s">
        <v>330</v>
      </c>
      <c r="H238" s="184"/>
    </row>
    <row r="239" spans="1:8">
      <c r="A239" s="183" t="s">
        <v>331</v>
      </c>
      <c r="C239" s="184" t="s">
        <v>332</v>
      </c>
      <c r="D239" s="184" t="s">
        <v>333</v>
      </c>
      <c r="E239" s="184" t="s">
        <v>334</v>
      </c>
      <c r="F239" s="184" t="s">
        <v>335</v>
      </c>
      <c r="G239" s="184" t="s">
        <v>336</v>
      </c>
      <c r="H239" s="184"/>
    </row>
    <row r="240" spans="1:8">
      <c r="A240" s="183" t="s">
        <v>337</v>
      </c>
      <c r="C240" s="184" t="s">
        <v>338</v>
      </c>
      <c r="D240" s="184" t="s">
        <v>339</v>
      </c>
      <c r="E240" s="184" t="s">
        <v>340</v>
      </c>
      <c r="F240" s="184" t="s">
        <v>341</v>
      </c>
      <c r="G240" s="184" t="s">
        <v>342</v>
      </c>
      <c r="H240" s="184"/>
    </row>
    <row r="241" spans="1:8">
      <c r="A241" s="183" t="s">
        <v>343</v>
      </c>
      <c r="C241" s="184" t="s">
        <v>344</v>
      </c>
      <c r="D241" s="184" t="s">
        <v>345</v>
      </c>
      <c r="E241" s="184" t="s">
        <v>346</v>
      </c>
      <c r="F241" s="184" t="s">
        <v>347</v>
      </c>
      <c r="G241" s="184" t="s">
        <v>348</v>
      </c>
      <c r="H241" s="184"/>
    </row>
    <row r="242" spans="1:8">
      <c r="A242" s="183" t="s">
        <v>349</v>
      </c>
      <c r="C242" s="184" t="s">
        <v>350</v>
      </c>
      <c r="D242" s="184" t="s">
        <v>351</v>
      </c>
      <c r="E242" s="184" t="s">
        <v>352</v>
      </c>
      <c r="F242" s="184" t="s">
        <v>353</v>
      </c>
      <c r="G242" s="184" t="s">
        <v>354</v>
      </c>
      <c r="H242" s="184"/>
    </row>
    <row r="243" spans="1:8">
      <c r="A243" s="183" t="s">
        <v>355</v>
      </c>
      <c r="C243" s="184" t="s">
        <v>356</v>
      </c>
      <c r="D243" s="184" t="s">
        <v>357</v>
      </c>
      <c r="E243" s="184" t="s">
        <v>358</v>
      </c>
      <c r="F243" s="184" t="s">
        <v>359</v>
      </c>
      <c r="G243" s="184" t="s">
        <v>360</v>
      </c>
      <c r="H243" s="184"/>
    </row>
    <row r="244" spans="1:8">
      <c r="A244" s="183" t="s">
        <v>361</v>
      </c>
      <c r="C244" s="184" t="s">
        <v>362</v>
      </c>
      <c r="D244" s="184" t="s">
        <v>363</v>
      </c>
      <c r="E244" s="184" t="s">
        <v>364</v>
      </c>
      <c r="F244" s="184" t="s">
        <v>365</v>
      </c>
      <c r="G244" s="184" t="s">
        <v>366</v>
      </c>
      <c r="H244" s="184"/>
    </row>
    <row r="245" spans="1:8">
      <c r="A245" s="183" t="s">
        <v>367</v>
      </c>
      <c r="C245" s="184" t="s">
        <v>368</v>
      </c>
      <c r="D245" s="184" t="s">
        <v>369</v>
      </c>
      <c r="E245" s="184" t="s">
        <v>370</v>
      </c>
      <c r="F245" s="184" t="s">
        <v>371</v>
      </c>
      <c r="G245" s="184" t="s">
        <v>372</v>
      </c>
      <c r="H245" s="184"/>
    </row>
    <row r="246" spans="1:8">
      <c r="A246" s="183" t="s">
        <v>373</v>
      </c>
      <c r="C246" s="184" t="s">
        <v>374</v>
      </c>
      <c r="D246" s="184" t="s">
        <v>375</v>
      </c>
      <c r="E246" s="184" t="s">
        <v>376</v>
      </c>
      <c r="F246" s="184" t="s">
        <v>377</v>
      </c>
      <c r="G246" s="184" t="s">
        <v>378</v>
      </c>
      <c r="H246" s="184"/>
    </row>
    <row r="247" spans="1:8">
      <c r="A247" s="183" t="s">
        <v>379</v>
      </c>
      <c r="C247" s="184" t="s">
        <v>380</v>
      </c>
      <c r="D247" s="184" t="s">
        <v>381</v>
      </c>
      <c r="E247" s="184" t="s">
        <v>382</v>
      </c>
      <c r="F247" s="184" t="s">
        <v>383</v>
      </c>
      <c r="G247" s="184" t="s">
        <v>384</v>
      </c>
      <c r="H247" s="184"/>
    </row>
    <row r="248" spans="1:8">
      <c r="A248" s="183" t="s">
        <v>385</v>
      </c>
      <c r="C248" s="184" t="s">
        <v>386</v>
      </c>
      <c r="D248" s="184" t="s">
        <v>387</v>
      </c>
      <c r="E248" s="184" t="s">
        <v>388</v>
      </c>
      <c r="F248" s="184" t="s">
        <v>389</v>
      </c>
      <c r="G248" s="184" t="s">
        <v>390</v>
      </c>
      <c r="H248" s="184"/>
    </row>
    <row r="249" spans="1:8">
      <c r="A249" s="183" t="s">
        <v>391</v>
      </c>
      <c r="C249" s="184" t="s">
        <v>392</v>
      </c>
      <c r="D249" s="184" t="s">
        <v>393</v>
      </c>
      <c r="E249" s="184" t="s">
        <v>394</v>
      </c>
      <c r="F249" s="184" t="s">
        <v>395</v>
      </c>
      <c r="G249" s="184" t="s">
        <v>396</v>
      </c>
      <c r="H249" s="184"/>
    </row>
    <row r="250" spans="1:8">
      <c r="A250" s="183" t="s">
        <v>397</v>
      </c>
      <c r="C250" s="184" t="s">
        <v>398</v>
      </c>
      <c r="D250" s="184" t="s">
        <v>399</v>
      </c>
      <c r="E250" s="184" t="s">
        <v>400</v>
      </c>
      <c r="F250" s="184" t="s">
        <v>401</v>
      </c>
      <c r="G250" s="184" t="s">
        <v>402</v>
      </c>
      <c r="H250" s="184"/>
    </row>
    <row r="251" spans="1:8">
      <c r="A251" s="183" t="s">
        <v>403</v>
      </c>
      <c r="C251" s="184" t="s">
        <v>404</v>
      </c>
      <c r="D251" s="184" t="s">
        <v>405</v>
      </c>
      <c r="E251" s="184" t="s">
        <v>406</v>
      </c>
      <c r="F251" s="184" t="s">
        <v>407</v>
      </c>
      <c r="G251" s="184" t="s">
        <v>408</v>
      </c>
      <c r="H251" s="184"/>
    </row>
    <row r="252" spans="1:8">
      <c r="A252" s="183" t="s">
        <v>409</v>
      </c>
      <c r="C252" s="184" t="s">
        <v>410</v>
      </c>
      <c r="D252" s="184" t="s">
        <v>411</v>
      </c>
      <c r="E252" s="184" t="s">
        <v>412</v>
      </c>
      <c r="F252" s="184" t="s">
        <v>413</v>
      </c>
      <c r="G252" s="184" t="s">
        <v>414</v>
      </c>
      <c r="H252" s="184"/>
    </row>
    <row r="253" spans="1:8">
      <c r="A253" s="183" t="s">
        <v>415</v>
      </c>
      <c r="C253" s="184" t="s">
        <v>416</v>
      </c>
      <c r="D253" s="184" t="s">
        <v>417</v>
      </c>
      <c r="E253" s="184" t="s">
        <v>418</v>
      </c>
      <c r="F253" s="184" t="s">
        <v>419</v>
      </c>
      <c r="G253" s="184" t="s">
        <v>420</v>
      </c>
      <c r="H253" s="184"/>
    </row>
    <row r="254" spans="1:8">
      <c r="A254" s="183" t="s">
        <v>421</v>
      </c>
      <c r="C254" s="184" t="s">
        <v>422</v>
      </c>
      <c r="D254" s="184" t="s">
        <v>423</v>
      </c>
      <c r="E254" s="184" t="s">
        <v>424</v>
      </c>
      <c r="F254" s="184" t="s">
        <v>425</v>
      </c>
      <c r="G254" s="184" t="s">
        <v>426</v>
      </c>
      <c r="H254" s="184"/>
    </row>
    <row r="255" spans="1:8">
      <c r="A255" s="183" t="s">
        <v>427</v>
      </c>
      <c r="C255" s="184" t="s">
        <v>428</v>
      </c>
      <c r="D255" s="184" t="s">
        <v>429</v>
      </c>
      <c r="E255" s="184" t="s">
        <v>430</v>
      </c>
      <c r="F255" s="184" t="s">
        <v>431</v>
      </c>
      <c r="G255" s="184" t="s">
        <v>432</v>
      </c>
      <c r="H255" s="184"/>
    </row>
    <row r="256" spans="1:8">
      <c r="A256" s="183" t="s">
        <v>433</v>
      </c>
      <c r="C256" s="184" t="s">
        <v>434</v>
      </c>
      <c r="D256" s="184" t="s">
        <v>435</v>
      </c>
      <c r="E256" s="184" t="s">
        <v>436</v>
      </c>
      <c r="F256" s="184" t="s">
        <v>437</v>
      </c>
      <c r="G256" s="184" t="s">
        <v>438</v>
      </c>
      <c r="H256" s="184"/>
    </row>
    <row r="257" spans="1:8">
      <c r="A257" s="183" t="s">
        <v>439</v>
      </c>
      <c r="C257" s="184" t="s">
        <v>440</v>
      </c>
      <c r="D257" s="184" t="s">
        <v>441</v>
      </c>
      <c r="E257" s="184" t="s">
        <v>442</v>
      </c>
      <c r="F257" s="184" t="s">
        <v>443</v>
      </c>
      <c r="G257" s="184" t="s">
        <v>444</v>
      </c>
      <c r="H257" s="184"/>
    </row>
    <row r="258" spans="1:8">
      <c r="A258" s="183" t="s">
        <v>445</v>
      </c>
      <c r="C258" s="184" t="s">
        <v>446</v>
      </c>
      <c r="D258" s="184" t="s">
        <v>447</v>
      </c>
      <c r="E258" s="184" t="s">
        <v>448</v>
      </c>
      <c r="F258" s="184" t="s">
        <v>449</v>
      </c>
      <c r="G258" s="184" t="s">
        <v>450</v>
      </c>
      <c r="H258" s="184"/>
    </row>
    <row r="259" spans="1:8">
      <c r="A259" s="183" t="s">
        <v>451</v>
      </c>
      <c r="C259" s="184" t="s">
        <v>452</v>
      </c>
      <c r="D259" s="184" t="s">
        <v>453</v>
      </c>
      <c r="E259" s="184" t="s">
        <v>454</v>
      </c>
      <c r="F259" s="184" t="s">
        <v>455</v>
      </c>
      <c r="G259" s="184" t="s">
        <v>456</v>
      </c>
      <c r="H259" s="184"/>
    </row>
    <row r="260" spans="1:8">
      <c r="A260" s="183" t="s">
        <v>457</v>
      </c>
      <c r="C260" s="184" t="s">
        <v>458</v>
      </c>
      <c r="D260" s="184" t="s">
        <v>459</v>
      </c>
      <c r="E260" s="184" t="s">
        <v>460</v>
      </c>
      <c r="F260" s="184" t="s">
        <v>461</v>
      </c>
      <c r="G260" s="184" t="s">
        <v>462</v>
      </c>
      <c r="H260" s="184"/>
    </row>
    <row r="261" spans="1:8">
      <c r="A261" s="183" t="s">
        <v>463</v>
      </c>
      <c r="C261" s="184" t="s">
        <v>464</v>
      </c>
      <c r="D261" s="184" t="s">
        <v>465</v>
      </c>
      <c r="E261" s="184" t="s">
        <v>466</v>
      </c>
      <c r="F261" s="184" t="s">
        <v>467</v>
      </c>
      <c r="G261" s="184" t="s">
        <v>468</v>
      </c>
      <c r="H261" s="184"/>
    </row>
    <row r="262" spans="1:8">
      <c r="A262" s="183" t="s">
        <v>469</v>
      </c>
      <c r="C262" s="184" t="s">
        <v>470</v>
      </c>
      <c r="D262" s="184" t="s">
        <v>471</v>
      </c>
      <c r="E262" s="184" t="s">
        <v>472</v>
      </c>
      <c r="F262" s="184" t="s">
        <v>473</v>
      </c>
      <c r="G262" s="184" t="s">
        <v>474</v>
      </c>
      <c r="H262" s="184"/>
    </row>
    <row r="263" spans="1:8">
      <c r="A263" s="183" t="s">
        <v>475</v>
      </c>
      <c r="C263" s="184" t="s">
        <v>476</v>
      </c>
      <c r="D263" s="184" t="s">
        <v>477</v>
      </c>
      <c r="E263" s="184" t="s">
        <v>478</v>
      </c>
      <c r="F263" s="184" t="s">
        <v>479</v>
      </c>
      <c r="G263" s="184" t="s">
        <v>480</v>
      </c>
      <c r="H263" s="184"/>
    </row>
    <row r="264" spans="1:8">
      <c r="A264" s="183" t="s">
        <v>481</v>
      </c>
      <c r="C264" s="184" t="s">
        <v>482</v>
      </c>
      <c r="D264" s="184" t="s">
        <v>483</v>
      </c>
      <c r="E264" s="184" t="s">
        <v>484</v>
      </c>
      <c r="F264" s="184" t="s">
        <v>485</v>
      </c>
      <c r="G264" s="184" t="s">
        <v>486</v>
      </c>
      <c r="H264" s="184"/>
    </row>
    <row r="265" spans="1:8">
      <c r="A265" s="183" t="s">
        <v>487</v>
      </c>
      <c r="C265" s="184" t="s">
        <v>488</v>
      </c>
      <c r="D265" s="184" t="s">
        <v>489</v>
      </c>
      <c r="E265" s="184" t="s">
        <v>490</v>
      </c>
      <c r="F265" s="184" t="s">
        <v>491</v>
      </c>
      <c r="G265" s="184" t="s">
        <v>492</v>
      </c>
      <c r="H265" s="184"/>
    </row>
    <row r="266" spans="1:8">
      <c r="A266" s="183" t="s">
        <v>493</v>
      </c>
      <c r="C266" s="184" t="s">
        <v>494</v>
      </c>
      <c r="D266" s="184" t="s">
        <v>495</v>
      </c>
      <c r="E266" s="184" t="s">
        <v>496</v>
      </c>
      <c r="F266" s="184" t="s">
        <v>497</v>
      </c>
      <c r="G266" s="184" t="s">
        <v>498</v>
      </c>
      <c r="H266" s="184"/>
    </row>
    <row r="267" spans="1:8">
      <c r="A267" s="183" t="s">
        <v>499</v>
      </c>
      <c r="C267" s="184" t="s">
        <v>500</v>
      </c>
      <c r="D267" s="184" t="s">
        <v>501</v>
      </c>
      <c r="E267" s="184" t="s">
        <v>502</v>
      </c>
      <c r="F267" s="184" t="s">
        <v>503</v>
      </c>
      <c r="G267" s="184" t="s">
        <v>504</v>
      </c>
      <c r="H267" s="184"/>
    </row>
    <row r="268" spans="1:8">
      <c r="A268" s="183" t="s">
        <v>505</v>
      </c>
      <c r="C268" s="184" t="s">
        <v>506</v>
      </c>
      <c r="D268" s="184" t="s">
        <v>507</v>
      </c>
      <c r="E268" s="184" t="s">
        <v>508</v>
      </c>
      <c r="F268" s="184" t="s">
        <v>509</v>
      </c>
      <c r="G268" s="184" t="s">
        <v>510</v>
      </c>
      <c r="H268" s="184"/>
    </row>
    <row r="269" spans="1:8">
      <c r="A269" s="183" t="s">
        <v>511</v>
      </c>
      <c r="C269" s="184" t="s">
        <v>512</v>
      </c>
      <c r="D269" s="184" t="s">
        <v>513</v>
      </c>
      <c r="E269" s="184" t="s">
        <v>514</v>
      </c>
      <c r="F269" s="184" t="s">
        <v>515</v>
      </c>
      <c r="G269" s="184" t="s">
        <v>516</v>
      </c>
      <c r="H269" s="184"/>
    </row>
    <row r="270" spans="1:8">
      <c r="A270" s="183" t="s">
        <v>517</v>
      </c>
      <c r="C270" s="184" t="s">
        <v>518</v>
      </c>
      <c r="D270" s="184" t="s">
        <v>519</v>
      </c>
      <c r="E270" s="184" t="s">
        <v>520</v>
      </c>
      <c r="F270" s="184" t="s">
        <v>521</v>
      </c>
      <c r="G270" s="184" t="s">
        <v>522</v>
      </c>
      <c r="H270" s="184"/>
    </row>
    <row r="271" spans="1:8">
      <c r="A271" s="183" t="s">
        <v>523</v>
      </c>
      <c r="C271" s="184" t="s">
        <v>524</v>
      </c>
      <c r="D271" s="184" t="s">
        <v>525</v>
      </c>
      <c r="E271" s="184" t="s">
        <v>526</v>
      </c>
      <c r="F271" s="184" t="s">
        <v>527</v>
      </c>
      <c r="G271" s="184" t="s">
        <v>528</v>
      </c>
      <c r="H271" s="184"/>
    </row>
    <row r="272" spans="1:8">
      <c r="A272" s="183" t="s">
        <v>529</v>
      </c>
      <c r="C272" s="184" t="s">
        <v>530</v>
      </c>
      <c r="D272" s="184" t="s">
        <v>531</v>
      </c>
      <c r="E272" s="184" t="s">
        <v>532</v>
      </c>
      <c r="F272" s="184" t="s">
        <v>533</v>
      </c>
      <c r="G272" s="184" t="s">
        <v>534</v>
      </c>
      <c r="H272" s="184"/>
    </row>
    <row r="273" spans="1:8">
      <c r="A273" s="183" t="s">
        <v>535</v>
      </c>
      <c r="C273" s="184" t="s">
        <v>536</v>
      </c>
      <c r="D273" s="184" t="s">
        <v>537</v>
      </c>
      <c r="E273" s="184" t="s">
        <v>538</v>
      </c>
      <c r="F273" s="184" t="s">
        <v>539</v>
      </c>
      <c r="G273" s="184" t="s">
        <v>540</v>
      </c>
      <c r="H273" s="184"/>
    </row>
    <row r="274" spans="1:8">
      <c r="A274" s="183" t="s">
        <v>541</v>
      </c>
      <c r="C274" s="184" t="s">
        <v>542</v>
      </c>
      <c r="D274" s="184" t="s">
        <v>543</v>
      </c>
      <c r="E274" s="184" t="s">
        <v>544</v>
      </c>
      <c r="F274" s="184" t="s">
        <v>545</v>
      </c>
      <c r="G274" s="184" t="s">
        <v>546</v>
      </c>
      <c r="H274" s="184"/>
    </row>
    <row r="275" spans="1:8">
      <c r="A275" s="183" t="s">
        <v>547</v>
      </c>
      <c r="C275" s="184" t="s">
        <v>548</v>
      </c>
      <c r="D275" s="184" t="s">
        <v>549</v>
      </c>
      <c r="E275" s="184" t="s">
        <v>550</v>
      </c>
      <c r="F275" s="184" t="s">
        <v>551</v>
      </c>
      <c r="G275" s="184" t="s">
        <v>552</v>
      </c>
      <c r="H275" s="184"/>
    </row>
    <row r="276" spans="1:8">
      <c r="A276" s="183" t="s">
        <v>553</v>
      </c>
      <c r="C276" s="184" t="s">
        <v>554</v>
      </c>
      <c r="D276" s="184" t="s">
        <v>555</v>
      </c>
      <c r="E276" s="184" t="s">
        <v>556</v>
      </c>
      <c r="F276" s="184" t="s">
        <v>557</v>
      </c>
      <c r="G276" s="184" t="s">
        <v>558</v>
      </c>
      <c r="H276" s="184"/>
    </row>
    <row r="277" spans="1:8">
      <c r="A277" s="183" t="s">
        <v>559</v>
      </c>
      <c r="C277" s="184" t="s">
        <v>560</v>
      </c>
      <c r="D277" s="184" t="s">
        <v>561</v>
      </c>
      <c r="E277" s="184" t="s">
        <v>562</v>
      </c>
      <c r="F277" s="184" t="s">
        <v>563</v>
      </c>
      <c r="G277" s="184" t="s">
        <v>564</v>
      </c>
      <c r="H277" s="184"/>
    </row>
    <row r="278" spans="1:8">
      <c r="A278" s="183" t="s">
        <v>565</v>
      </c>
      <c r="C278" s="184" t="s">
        <v>566</v>
      </c>
      <c r="D278" s="184" t="s">
        <v>567</v>
      </c>
      <c r="E278" s="184" t="s">
        <v>568</v>
      </c>
      <c r="F278" s="184" t="s">
        <v>569</v>
      </c>
      <c r="G278" s="184" t="s">
        <v>570</v>
      </c>
      <c r="H278" s="184"/>
    </row>
    <row r="279" spans="1:8">
      <c r="A279" s="183" t="s">
        <v>571</v>
      </c>
      <c r="C279" s="184" t="s">
        <v>572</v>
      </c>
      <c r="D279" s="184" t="s">
        <v>573</v>
      </c>
      <c r="E279" s="184" t="s">
        <v>574</v>
      </c>
      <c r="F279" s="184" t="s">
        <v>575</v>
      </c>
      <c r="G279" s="184" t="s">
        <v>576</v>
      </c>
      <c r="H279" s="184"/>
    </row>
    <row r="280" spans="1:8">
      <c r="A280" s="183" t="s">
        <v>577</v>
      </c>
      <c r="C280" s="184" t="s">
        <v>578</v>
      </c>
      <c r="D280" s="184" t="s">
        <v>579</v>
      </c>
      <c r="E280" s="184" t="s">
        <v>580</v>
      </c>
      <c r="F280" s="184" t="s">
        <v>581</v>
      </c>
      <c r="G280" s="184" t="s">
        <v>582</v>
      </c>
      <c r="H280" s="184"/>
    </row>
    <row r="281" spans="1:8">
      <c r="A281" s="183" t="s">
        <v>583</v>
      </c>
      <c r="C281" s="184" t="s">
        <v>584</v>
      </c>
      <c r="D281" s="184" t="s">
        <v>585</v>
      </c>
      <c r="E281" s="184" t="s">
        <v>586</v>
      </c>
      <c r="F281" s="184" t="s">
        <v>587</v>
      </c>
      <c r="G281" s="184" t="s">
        <v>588</v>
      </c>
      <c r="H281" s="184"/>
    </row>
    <row r="282" spans="1:8">
      <c r="A282" s="183" t="s">
        <v>589</v>
      </c>
      <c r="C282" s="184" t="s">
        <v>590</v>
      </c>
      <c r="D282" s="184" t="s">
        <v>591</v>
      </c>
      <c r="E282" s="184" t="s">
        <v>592</v>
      </c>
      <c r="F282" s="184" t="s">
        <v>593</v>
      </c>
      <c r="G282" s="184" t="s">
        <v>594</v>
      </c>
      <c r="H282" s="184"/>
    </row>
    <row r="283" spans="1:8">
      <c r="A283" s="183" t="s">
        <v>595</v>
      </c>
      <c r="C283" s="184" t="s">
        <v>596</v>
      </c>
      <c r="D283" s="184" t="s">
        <v>597</v>
      </c>
      <c r="E283" s="184" t="s">
        <v>598</v>
      </c>
      <c r="F283" s="184" t="s">
        <v>599</v>
      </c>
      <c r="G283" s="184" t="s">
        <v>600</v>
      </c>
      <c r="H283" s="184"/>
    </row>
    <row r="284" spans="1:8">
      <c r="A284" s="183" t="s">
        <v>601</v>
      </c>
      <c r="C284" s="184" t="s">
        <v>602</v>
      </c>
      <c r="D284" s="184" t="s">
        <v>603</v>
      </c>
      <c r="E284" s="184" t="s">
        <v>604</v>
      </c>
      <c r="F284" s="184" t="s">
        <v>605</v>
      </c>
      <c r="G284" s="184" t="s">
        <v>606</v>
      </c>
      <c r="H284" s="184"/>
    </row>
    <row r="285" spans="1:8">
      <c r="A285" s="183" t="s">
        <v>607</v>
      </c>
      <c r="C285" s="184" t="s">
        <v>608</v>
      </c>
      <c r="D285" s="184" t="s">
        <v>609</v>
      </c>
      <c r="E285" s="184" t="s">
        <v>610</v>
      </c>
      <c r="F285" s="184" t="s">
        <v>611</v>
      </c>
      <c r="G285" s="184" t="s">
        <v>612</v>
      </c>
      <c r="H285" s="184"/>
    </row>
    <row r="286" spans="1:8">
      <c r="A286" s="183" t="s">
        <v>613</v>
      </c>
      <c r="C286" s="184" t="s">
        <v>614</v>
      </c>
      <c r="D286" s="184" t="s">
        <v>615</v>
      </c>
      <c r="E286" s="184" t="s">
        <v>616</v>
      </c>
      <c r="F286" s="184" t="s">
        <v>617</v>
      </c>
      <c r="G286" s="184" t="s">
        <v>618</v>
      </c>
      <c r="H286" s="184"/>
    </row>
    <row r="287" spans="1:8">
      <c r="A287" s="183" t="s">
        <v>619</v>
      </c>
      <c r="C287" s="184" t="s">
        <v>620</v>
      </c>
      <c r="D287" s="184" t="s">
        <v>621</v>
      </c>
      <c r="E287" s="184" t="s">
        <v>622</v>
      </c>
      <c r="F287" s="184" t="s">
        <v>623</v>
      </c>
      <c r="G287" s="184" t="s">
        <v>624</v>
      </c>
      <c r="H287" s="184"/>
    </row>
    <row r="288" spans="1:8">
      <c r="A288" s="183" t="s">
        <v>625</v>
      </c>
      <c r="C288" s="184" t="s">
        <v>626</v>
      </c>
      <c r="D288" s="184" t="s">
        <v>627</v>
      </c>
      <c r="E288" s="184" t="s">
        <v>628</v>
      </c>
      <c r="F288" s="184" t="s">
        <v>629</v>
      </c>
      <c r="G288" s="184" t="s">
        <v>630</v>
      </c>
      <c r="H288" s="184"/>
    </row>
    <row r="289" spans="1:8">
      <c r="A289" s="183" t="s">
        <v>631</v>
      </c>
      <c r="C289" s="184" t="s">
        <v>632</v>
      </c>
      <c r="D289" s="184" t="s">
        <v>633</v>
      </c>
      <c r="E289" s="184" t="s">
        <v>634</v>
      </c>
      <c r="F289" s="184" t="s">
        <v>635</v>
      </c>
      <c r="G289" s="184" t="s">
        <v>636</v>
      </c>
      <c r="H289" s="184"/>
    </row>
    <row r="290" spans="1:8">
      <c r="A290" s="183" t="s">
        <v>637</v>
      </c>
      <c r="C290" s="184" t="s">
        <v>638</v>
      </c>
      <c r="D290" s="184" t="s">
        <v>639</v>
      </c>
      <c r="E290" s="184" t="s">
        <v>640</v>
      </c>
      <c r="F290" s="184" t="s">
        <v>641</v>
      </c>
      <c r="G290" s="184" t="s">
        <v>642</v>
      </c>
      <c r="H290" s="184"/>
    </row>
    <row r="291" spans="1:8">
      <c r="A291" s="183" t="s">
        <v>643</v>
      </c>
      <c r="C291" s="184"/>
      <c r="D291" s="184" t="s">
        <v>644</v>
      </c>
      <c r="E291" s="184" t="s">
        <v>645</v>
      </c>
      <c r="F291" s="184" t="s">
        <v>646</v>
      </c>
      <c r="G291" s="184" t="s">
        <v>647</v>
      </c>
      <c r="H291" s="184"/>
    </row>
    <row r="292" spans="1:8">
      <c r="A292" s="183" t="s">
        <v>648</v>
      </c>
      <c r="C292" s="184"/>
      <c r="D292" s="184" t="s">
        <v>649</v>
      </c>
      <c r="E292" s="184" t="s">
        <v>650</v>
      </c>
      <c r="F292" s="184" t="s">
        <v>651</v>
      </c>
      <c r="G292" s="184" t="s">
        <v>652</v>
      </c>
      <c r="H292" s="184"/>
    </row>
    <row r="293" spans="1:8">
      <c r="A293" s="183" t="s">
        <v>653</v>
      </c>
      <c r="C293" s="184"/>
      <c r="D293" s="184" t="s">
        <v>654</v>
      </c>
      <c r="E293" s="184" t="s">
        <v>655</v>
      </c>
      <c r="F293" s="184" t="s">
        <v>656</v>
      </c>
      <c r="G293" s="184" t="s">
        <v>657</v>
      </c>
      <c r="H293" s="184"/>
    </row>
    <row r="294" spans="1:8">
      <c r="A294" s="183" t="s">
        <v>658</v>
      </c>
      <c r="C294" s="184"/>
      <c r="D294" s="184" t="s">
        <v>659</v>
      </c>
      <c r="E294" s="184" t="s">
        <v>660</v>
      </c>
      <c r="F294" s="184" t="s">
        <v>661</v>
      </c>
      <c r="G294" s="184" t="s">
        <v>662</v>
      </c>
      <c r="H294" s="184"/>
    </row>
    <row r="295" spans="1:8">
      <c r="A295" s="183" t="s">
        <v>663</v>
      </c>
      <c r="C295" s="184"/>
      <c r="D295" s="184" t="s">
        <v>664</v>
      </c>
      <c r="E295" s="184" t="s">
        <v>665</v>
      </c>
      <c r="F295" s="184" t="s">
        <v>666</v>
      </c>
      <c r="G295" s="184" t="s">
        <v>667</v>
      </c>
      <c r="H295" s="184"/>
    </row>
    <row r="296" spans="1:8">
      <c r="A296" s="183" t="s">
        <v>668</v>
      </c>
      <c r="C296" s="184"/>
      <c r="D296" s="184" t="s">
        <v>669</v>
      </c>
      <c r="E296" s="184" t="s">
        <v>670</v>
      </c>
      <c r="F296" s="184" t="s">
        <v>671</v>
      </c>
      <c r="G296" s="184" t="s">
        <v>672</v>
      </c>
      <c r="H296" s="184"/>
    </row>
    <row r="297" spans="1:8">
      <c r="A297" s="183" t="s">
        <v>673</v>
      </c>
      <c r="C297" s="184"/>
      <c r="D297" s="184" t="s">
        <v>674</v>
      </c>
      <c r="E297" s="184" t="s">
        <v>675</v>
      </c>
      <c r="F297" s="184" t="s">
        <v>676</v>
      </c>
      <c r="G297" s="184" t="s">
        <v>677</v>
      </c>
      <c r="H297" s="184"/>
    </row>
    <row r="298" spans="1:8">
      <c r="A298" s="183" t="s">
        <v>678</v>
      </c>
      <c r="C298" s="184"/>
      <c r="D298" s="184" t="s">
        <v>679</v>
      </c>
      <c r="E298" s="184" t="s">
        <v>680</v>
      </c>
      <c r="F298" s="184" t="s">
        <v>681</v>
      </c>
      <c r="G298" s="184" t="s">
        <v>682</v>
      </c>
      <c r="H298" s="184"/>
    </row>
    <row r="299" spans="1:8">
      <c r="A299" s="183" t="s">
        <v>683</v>
      </c>
      <c r="C299" s="184"/>
      <c r="D299" s="184" t="s">
        <v>684</v>
      </c>
      <c r="E299" s="184" t="s">
        <v>685</v>
      </c>
      <c r="F299" s="184" t="s">
        <v>686</v>
      </c>
      <c r="G299" s="184" t="s">
        <v>687</v>
      </c>
      <c r="H299" s="184"/>
    </row>
    <row r="300" spans="1:8">
      <c r="A300" s="183" t="s">
        <v>688</v>
      </c>
      <c r="C300" s="184"/>
      <c r="D300" s="184" t="s">
        <v>689</v>
      </c>
      <c r="E300" s="184" t="s">
        <v>690</v>
      </c>
      <c r="F300" s="184" t="s">
        <v>691</v>
      </c>
      <c r="G300" s="184" t="s">
        <v>692</v>
      </c>
      <c r="H300" s="184"/>
    </row>
    <row r="301" spans="1:8">
      <c r="A301" s="183" t="s">
        <v>693</v>
      </c>
      <c r="C301" s="184"/>
      <c r="D301" s="184" t="s">
        <v>694</v>
      </c>
      <c r="E301" s="184" t="s">
        <v>695</v>
      </c>
      <c r="F301" s="184" t="s">
        <v>696</v>
      </c>
      <c r="G301" s="184" t="s">
        <v>697</v>
      </c>
      <c r="H301" s="184"/>
    </row>
    <row r="302" spans="1:8">
      <c r="A302" s="183" t="s">
        <v>698</v>
      </c>
      <c r="C302" s="184"/>
      <c r="D302" s="184" t="s">
        <v>699</v>
      </c>
      <c r="E302" s="184" t="s">
        <v>700</v>
      </c>
      <c r="F302" s="184" t="s">
        <v>701</v>
      </c>
      <c r="G302" s="184" t="s">
        <v>702</v>
      </c>
      <c r="H302" s="184"/>
    </row>
    <row r="303" spans="1:8">
      <c r="A303" s="183" t="s">
        <v>703</v>
      </c>
      <c r="C303" s="184"/>
      <c r="D303" s="184" t="s">
        <v>704</v>
      </c>
      <c r="E303" s="184" t="s">
        <v>705</v>
      </c>
      <c r="F303" s="184"/>
      <c r="G303" s="184" t="s">
        <v>706</v>
      </c>
      <c r="H303" s="184"/>
    </row>
    <row r="304" spans="1:8">
      <c r="A304" s="183" t="s">
        <v>707</v>
      </c>
      <c r="C304" s="184"/>
      <c r="D304" s="184" t="s">
        <v>708</v>
      </c>
      <c r="E304" s="184" t="s">
        <v>709</v>
      </c>
      <c r="F304" s="184"/>
      <c r="G304" s="184" t="s">
        <v>710</v>
      </c>
      <c r="H304" s="184"/>
    </row>
    <row r="305" spans="1:8">
      <c r="A305" s="183" t="s">
        <v>711</v>
      </c>
      <c r="C305" s="184"/>
      <c r="D305" s="184" t="s">
        <v>712</v>
      </c>
      <c r="E305" s="184" t="s">
        <v>713</v>
      </c>
      <c r="F305" s="184"/>
      <c r="G305" s="184" t="s">
        <v>714</v>
      </c>
      <c r="H305" s="184"/>
    </row>
    <row r="306" spans="1:8">
      <c r="A306" s="183" t="s">
        <v>715</v>
      </c>
      <c r="C306" s="184"/>
      <c r="D306" s="184" t="s">
        <v>716</v>
      </c>
      <c r="E306" s="184" t="s">
        <v>717</v>
      </c>
      <c r="F306" s="184"/>
      <c r="G306" s="184" t="s">
        <v>718</v>
      </c>
      <c r="H306" s="184"/>
    </row>
    <row r="307" spans="1:8">
      <c r="A307" s="183" t="s">
        <v>719</v>
      </c>
      <c r="C307" s="184"/>
      <c r="D307" s="184" t="s">
        <v>720</v>
      </c>
      <c r="E307" s="184" t="s">
        <v>721</v>
      </c>
      <c r="F307" s="184"/>
      <c r="G307" s="184" t="s">
        <v>722</v>
      </c>
      <c r="H307" s="184"/>
    </row>
    <row r="308" spans="1:8">
      <c r="A308" s="183" t="s">
        <v>723</v>
      </c>
      <c r="C308" s="184"/>
      <c r="D308" s="184" t="s">
        <v>724</v>
      </c>
      <c r="E308" s="184" t="s">
        <v>725</v>
      </c>
      <c r="F308" s="184"/>
      <c r="G308" s="184" t="s">
        <v>726</v>
      </c>
      <c r="H308" s="184"/>
    </row>
    <row r="309" spans="1:8">
      <c r="A309" s="183" t="s">
        <v>727</v>
      </c>
      <c r="C309" s="184"/>
      <c r="D309" s="184" t="s">
        <v>728</v>
      </c>
      <c r="E309" s="184" t="s">
        <v>729</v>
      </c>
      <c r="F309" s="184"/>
      <c r="G309" s="184" t="s">
        <v>730</v>
      </c>
      <c r="H309" s="184"/>
    </row>
    <row r="310" spans="1:8">
      <c r="A310" s="183" t="s">
        <v>731</v>
      </c>
      <c r="C310" s="184"/>
      <c r="D310" s="184" t="s">
        <v>732</v>
      </c>
      <c r="E310" s="184" t="s">
        <v>733</v>
      </c>
      <c r="F310" s="184"/>
      <c r="G310" s="184" t="s">
        <v>734</v>
      </c>
      <c r="H310" s="184"/>
    </row>
    <row r="311" spans="1:8">
      <c r="A311" s="183" t="s">
        <v>735</v>
      </c>
      <c r="C311" s="184"/>
      <c r="D311" s="184" t="s">
        <v>736</v>
      </c>
      <c r="E311" s="184" t="s">
        <v>737</v>
      </c>
      <c r="F311" s="184"/>
      <c r="G311" s="184" t="s">
        <v>738</v>
      </c>
      <c r="H311" s="184"/>
    </row>
    <row r="312" spans="1:8">
      <c r="A312" s="183" t="s">
        <v>739</v>
      </c>
      <c r="C312" s="184"/>
      <c r="D312" s="184" t="s">
        <v>740</v>
      </c>
      <c r="E312" s="184" t="s">
        <v>741</v>
      </c>
      <c r="F312" s="184"/>
      <c r="G312" s="184" t="s">
        <v>742</v>
      </c>
      <c r="H312" s="184"/>
    </row>
    <row r="313" spans="1:8">
      <c r="A313" s="183" t="s">
        <v>743</v>
      </c>
      <c r="C313" s="184"/>
      <c r="D313" s="184" t="s">
        <v>744</v>
      </c>
      <c r="E313" s="184" t="s">
        <v>745</v>
      </c>
      <c r="F313" s="184"/>
      <c r="G313" s="184" t="s">
        <v>746</v>
      </c>
      <c r="H313" s="184"/>
    </row>
    <row r="314" spans="1:8">
      <c r="A314" s="183" t="s">
        <v>747</v>
      </c>
      <c r="C314" s="184"/>
      <c r="D314" s="184" t="s">
        <v>748</v>
      </c>
      <c r="E314" s="184" t="s">
        <v>749</v>
      </c>
      <c r="F314" s="184"/>
      <c r="G314" s="184" t="s">
        <v>750</v>
      </c>
      <c r="H314" s="184"/>
    </row>
    <row r="315" spans="1:8">
      <c r="A315" s="183" t="s">
        <v>751</v>
      </c>
      <c r="C315" s="184"/>
      <c r="D315" s="184" t="s">
        <v>752</v>
      </c>
      <c r="E315" s="184" t="s">
        <v>753</v>
      </c>
      <c r="F315" s="184"/>
      <c r="G315" s="184" t="s">
        <v>754</v>
      </c>
      <c r="H315" s="184"/>
    </row>
    <row r="316" spans="1:8">
      <c r="A316" s="183" t="s">
        <v>755</v>
      </c>
      <c r="C316" s="184"/>
      <c r="D316" s="184" t="s">
        <v>756</v>
      </c>
      <c r="E316" s="184" t="s">
        <v>757</v>
      </c>
      <c r="F316" s="184"/>
      <c r="G316" s="184" t="s">
        <v>758</v>
      </c>
      <c r="H316" s="184"/>
    </row>
    <row r="317" spans="1:8">
      <c r="A317" s="183" t="s">
        <v>759</v>
      </c>
      <c r="C317" s="184"/>
      <c r="D317" s="184" t="s">
        <v>760</v>
      </c>
      <c r="E317" s="184" t="s">
        <v>761</v>
      </c>
      <c r="F317" s="184"/>
      <c r="G317" s="184" t="s">
        <v>762</v>
      </c>
      <c r="H317" s="184"/>
    </row>
    <row r="318" spans="1:8">
      <c r="A318" s="183" t="s">
        <v>763</v>
      </c>
      <c r="C318" s="184"/>
      <c r="D318" s="184" t="s">
        <v>764</v>
      </c>
      <c r="E318" s="184" t="s">
        <v>765</v>
      </c>
      <c r="F318" s="184"/>
      <c r="G318" s="184" t="s">
        <v>766</v>
      </c>
      <c r="H318" s="184"/>
    </row>
    <row r="319" spans="1:8">
      <c r="A319" s="183" t="s">
        <v>767</v>
      </c>
      <c r="C319" s="184"/>
      <c r="D319" s="184" t="s">
        <v>768</v>
      </c>
      <c r="E319" s="184"/>
      <c r="F319" s="184"/>
      <c r="G319" s="184" t="s">
        <v>769</v>
      </c>
      <c r="H319" s="184"/>
    </row>
    <row r="320" spans="1:8">
      <c r="A320" s="183" t="s">
        <v>770</v>
      </c>
      <c r="C320" s="184"/>
      <c r="D320" s="184" t="s">
        <v>771</v>
      </c>
      <c r="E320" s="184"/>
      <c r="F320" s="184"/>
      <c r="G320" s="184" t="s">
        <v>772</v>
      </c>
      <c r="H320" s="184"/>
    </row>
    <row r="321" spans="1:8">
      <c r="A321" s="183" t="s">
        <v>773</v>
      </c>
      <c r="C321" s="184"/>
      <c r="D321" s="184" t="s">
        <v>774</v>
      </c>
      <c r="E321" s="184"/>
      <c r="F321" s="184"/>
      <c r="G321" s="184" t="s">
        <v>775</v>
      </c>
      <c r="H321" s="184"/>
    </row>
    <row r="322" spans="1:8">
      <c r="A322" s="183" t="s">
        <v>776</v>
      </c>
      <c r="C322" s="184"/>
      <c r="D322" s="184" t="s">
        <v>777</v>
      </c>
      <c r="E322" s="184"/>
      <c r="F322" s="184"/>
      <c r="G322" s="184" t="s">
        <v>778</v>
      </c>
      <c r="H322" s="184"/>
    </row>
    <row r="323" spans="1:8">
      <c r="A323" s="183" t="s">
        <v>779</v>
      </c>
      <c r="C323" s="184"/>
      <c r="D323" s="184" t="s">
        <v>780</v>
      </c>
      <c r="E323" s="184"/>
      <c r="F323" s="184"/>
      <c r="G323" s="184" t="s">
        <v>781</v>
      </c>
      <c r="H323" s="184"/>
    </row>
    <row r="324" spans="1:8">
      <c r="A324" s="183" t="s">
        <v>782</v>
      </c>
      <c r="C324" s="184"/>
      <c r="D324" s="184" t="s">
        <v>783</v>
      </c>
      <c r="E324" s="184"/>
      <c r="F324" s="184"/>
      <c r="G324" s="184" t="s">
        <v>784</v>
      </c>
      <c r="H324" s="184"/>
    </row>
    <row r="325" spans="1:8">
      <c r="A325" s="183" t="s">
        <v>785</v>
      </c>
      <c r="C325" s="184"/>
      <c r="D325" s="184" t="s">
        <v>786</v>
      </c>
      <c r="E325" s="184"/>
      <c r="F325" s="184"/>
      <c r="G325" s="184" t="s">
        <v>787</v>
      </c>
      <c r="H325" s="184"/>
    </row>
    <row r="326" spans="1:8">
      <c r="A326" s="183" t="s">
        <v>788</v>
      </c>
      <c r="C326" s="184"/>
      <c r="D326" s="184" t="s">
        <v>789</v>
      </c>
      <c r="E326" s="184"/>
      <c r="F326" s="184"/>
      <c r="G326" s="184" t="s">
        <v>790</v>
      </c>
      <c r="H326" s="184"/>
    </row>
    <row r="327" spans="1:8">
      <c r="A327" s="183" t="s">
        <v>791</v>
      </c>
      <c r="C327" s="184"/>
      <c r="D327" s="184" t="s">
        <v>792</v>
      </c>
      <c r="E327" s="184"/>
      <c r="F327" s="184"/>
      <c r="G327" s="184" t="s">
        <v>793</v>
      </c>
      <c r="H327" s="184"/>
    </row>
    <row r="328" spans="1:8">
      <c r="A328" s="183" t="s">
        <v>794</v>
      </c>
      <c r="C328" s="184"/>
      <c r="D328" s="184" t="s">
        <v>795</v>
      </c>
      <c r="E328" s="184"/>
      <c r="F328" s="184"/>
      <c r="G328" s="184" t="s">
        <v>796</v>
      </c>
      <c r="H328" s="184"/>
    </row>
    <row r="329" spans="1:8">
      <c r="A329" s="183" t="s">
        <v>797</v>
      </c>
      <c r="C329" s="184"/>
      <c r="D329" s="184" t="s">
        <v>798</v>
      </c>
      <c r="E329" s="184"/>
      <c r="F329" s="184"/>
      <c r="G329" s="184" t="s">
        <v>799</v>
      </c>
      <c r="H329" s="184"/>
    </row>
    <row r="330" spans="1:8">
      <c r="A330" s="183" t="s">
        <v>800</v>
      </c>
      <c r="C330" s="184"/>
      <c r="D330" s="184" t="s">
        <v>801</v>
      </c>
      <c r="E330" s="184"/>
      <c r="F330" s="184"/>
      <c r="G330" s="184" t="s">
        <v>802</v>
      </c>
      <c r="H330" s="184"/>
    </row>
    <row r="331" spans="1:8">
      <c r="A331" s="183" t="s">
        <v>803</v>
      </c>
      <c r="C331" s="184"/>
      <c r="D331" s="184" t="s">
        <v>804</v>
      </c>
      <c r="E331" s="184"/>
      <c r="F331" s="184"/>
      <c r="G331" s="184" t="s">
        <v>805</v>
      </c>
      <c r="H331" s="184"/>
    </row>
    <row r="332" spans="1:8">
      <c r="A332" s="183" t="s">
        <v>806</v>
      </c>
      <c r="C332" s="184"/>
      <c r="D332" s="184" t="s">
        <v>807</v>
      </c>
      <c r="E332" s="184"/>
      <c r="F332" s="184"/>
      <c r="G332" s="184" t="s">
        <v>808</v>
      </c>
      <c r="H332" s="184"/>
    </row>
    <row r="333" spans="1:8">
      <c r="A333" s="183" t="s">
        <v>809</v>
      </c>
      <c r="C333" s="184"/>
      <c r="D333" s="184" t="s">
        <v>810</v>
      </c>
      <c r="E333" s="184"/>
      <c r="F333" s="184"/>
      <c r="G333" s="184" t="s">
        <v>811</v>
      </c>
      <c r="H333" s="184"/>
    </row>
    <row r="334" spans="1:8">
      <c r="A334" s="183" t="s">
        <v>812</v>
      </c>
      <c r="C334" s="184"/>
      <c r="D334" s="184"/>
      <c r="E334" s="184"/>
      <c r="F334" s="184"/>
      <c r="G334" s="184" t="s">
        <v>813</v>
      </c>
      <c r="H334" s="184"/>
    </row>
    <row r="335" spans="1:8">
      <c r="A335" s="183" t="s">
        <v>814</v>
      </c>
      <c r="C335" s="184"/>
      <c r="D335" s="184"/>
      <c r="E335" s="184"/>
      <c r="F335" s="184"/>
      <c r="G335" s="184" t="s">
        <v>815</v>
      </c>
      <c r="H335" s="184"/>
    </row>
    <row r="336" spans="1:8">
      <c r="A336" s="183" t="s">
        <v>816</v>
      </c>
      <c r="C336" s="184"/>
      <c r="D336" s="184"/>
      <c r="E336" s="184"/>
      <c r="F336" s="184"/>
      <c r="G336" s="184" t="s">
        <v>817</v>
      </c>
      <c r="H336" s="184"/>
    </row>
    <row r="337" spans="1:8">
      <c r="A337" s="183" t="s">
        <v>818</v>
      </c>
      <c r="C337" s="184"/>
      <c r="D337" s="184"/>
      <c r="E337" s="184"/>
      <c r="F337" s="184"/>
      <c r="G337" s="184" t="s">
        <v>819</v>
      </c>
      <c r="H337" s="184"/>
    </row>
    <row r="338" spans="1:8">
      <c r="A338" s="183" t="s">
        <v>820</v>
      </c>
      <c r="C338" s="184"/>
      <c r="D338" s="184"/>
      <c r="E338" s="184"/>
      <c r="F338" s="184"/>
      <c r="G338" s="184" t="s">
        <v>821</v>
      </c>
      <c r="H338" s="184"/>
    </row>
    <row r="339" spans="1:8">
      <c r="A339" s="183" t="s">
        <v>822</v>
      </c>
      <c r="C339" s="184"/>
      <c r="D339" s="184"/>
      <c r="E339" s="184"/>
      <c r="F339" s="184"/>
      <c r="G339" s="184" t="s">
        <v>823</v>
      </c>
      <c r="H339" s="184"/>
    </row>
    <row r="340" spans="1:8">
      <c r="A340" s="183" t="s">
        <v>824</v>
      </c>
      <c r="C340" s="184"/>
      <c r="D340" s="184"/>
      <c r="E340" s="184"/>
      <c r="F340" s="184"/>
      <c r="G340" s="184" t="s">
        <v>825</v>
      </c>
      <c r="H340" s="184"/>
    </row>
    <row r="341" spans="1:8">
      <c r="A341" s="183" t="s">
        <v>826</v>
      </c>
      <c r="C341" s="184"/>
      <c r="D341" s="184"/>
      <c r="E341" s="184"/>
      <c r="F341" s="184"/>
      <c r="G341" s="184" t="s">
        <v>827</v>
      </c>
      <c r="H341" s="184"/>
    </row>
    <row r="342" spans="1:8">
      <c r="A342" s="183" t="s">
        <v>828</v>
      </c>
      <c r="C342" s="184"/>
      <c r="D342" s="184"/>
      <c r="E342" s="184"/>
      <c r="F342" s="184"/>
      <c r="G342" s="184" t="s">
        <v>829</v>
      </c>
      <c r="H342" s="184"/>
    </row>
    <row r="343" spans="1:8">
      <c r="A343" s="183" t="s">
        <v>830</v>
      </c>
      <c r="C343" s="184"/>
      <c r="D343" s="184"/>
      <c r="E343" s="184"/>
      <c r="F343" s="184"/>
      <c r="G343" s="184" t="s">
        <v>831</v>
      </c>
      <c r="H343" s="184"/>
    </row>
    <row r="344" spans="1:8">
      <c r="A344" s="183" t="s">
        <v>832</v>
      </c>
      <c r="C344" s="184"/>
      <c r="D344" s="184"/>
      <c r="E344" s="184"/>
      <c r="F344" s="184"/>
      <c r="G344" s="184" t="s">
        <v>833</v>
      </c>
      <c r="H344" s="184"/>
    </row>
    <row r="345" spans="1:8">
      <c r="A345" s="183" t="s">
        <v>834</v>
      </c>
      <c r="C345" s="184"/>
      <c r="D345" s="184"/>
      <c r="E345" s="184"/>
      <c r="F345" s="184"/>
      <c r="G345" s="184" t="s">
        <v>835</v>
      </c>
      <c r="H345" s="184"/>
    </row>
    <row r="346" spans="1:8">
      <c r="A346" s="183" t="s">
        <v>836</v>
      </c>
      <c r="C346" s="184"/>
      <c r="D346" s="184"/>
      <c r="E346" s="184"/>
      <c r="F346" s="184"/>
      <c r="G346" s="184" t="s">
        <v>837</v>
      </c>
      <c r="H346" s="184"/>
    </row>
    <row r="347" spans="1:8">
      <c r="A347" s="183" t="s">
        <v>838</v>
      </c>
      <c r="C347" s="184"/>
      <c r="D347" s="184"/>
      <c r="E347" s="184"/>
      <c r="F347" s="184"/>
      <c r="G347" s="184" t="s">
        <v>839</v>
      </c>
      <c r="H347" s="184"/>
    </row>
    <row r="348" spans="1:8">
      <c r="A348" s="183" t="s">
        <v>840</v>
      </c>
      <c r="C348" s="184"/>
      <c r="D348" s="184"/>
      <c r="E348" s="184"/>
      <c r="F348" s="184"/>
      <c r="G348" s="184"/>
      <c r="H348" s="184"/>
    </row>
    <row r="349" spans="1:8">
      <c r="A349" s="183" t="s">
        <v>841</v>
      </c>
      <c r="C349" s="184"/>
      <c r="D349" s="184"/>
      <c r="E349" s="184"/>
      <c r="F349" s="184"/>
      <c r="G349" s="184"/>
      <c r="H349" s="184"/>
    </row>
    <row r="350" spans="1:8">
      <c r="A350" s="183" t="s">
        <v>842</v>
      </c>
      <c r="C350" s="184"/>
      <c r="D350" s="184"/>
      <c r="E350" s="184"/>
      <c r="F350" s="184"/>
      <c r="G350" s="184"/>
      <c r="H350" s="184"/>
    </row>
    <row r="351" spans="1:8">
      <c r="A351" s="183" t="s">
        <v>843</v>
      </c>
      <c r="C351" s="184"/>
      <c r="D351" s="184"/>
      <c r="E351" s="184"/>
      <c r="F351" s="184"/>
      <c r="G351" s="184"/>
      <c r="H351" s="184"/>
    </row>
    <row r="352" spans="1:8">
      <c r="A352" s="183" t="s">
        <v>844</v>
      </c>
      <c r="C352" s="184"/>
      <c r="D352" s="184"/>
      <c r="E352" s="184"/>
      <c r="F352" s="184"/>
      <c r="G352" s="184"/>
      <c r="H352" s="184"/>
    </row>
    <row r="353" spans="1:8">
      <c r="A353" s="183" t="s">
        <v>845</v>
      </c>
      <c r="C353" s="184"/>
      <c r="D353" s="184"/>
      <c r="E353" s="184"/>
      <c r="F353" s="184"/>
      <c r="G353" s="184"/>
      <c r="H353" s="184"/>
    </row>
    <row r="354" spans="1:8">
      <c r="A354" s="183" t="s">
        <v>846</v>
      </c>
      <c r="C354" s="184"/>
      <c r="D354" s="184"/>
      <c r="E354" s="184"/>
      <c r="F354" s="184"/>
      <c r="G354" s="184"/>
      <c r="H354" s="184"/>
    </row>
    <row r="355" spans="1:8">
      <c r="A355" s="183" t="s">
        <v>847</v>
      </c>
      <c r="C355" s="184"/>
      <c r="D355" s="184"/>
      <c r="E355" s="184"/>
      <c r="F355" s="184"/>
      <c r="G355" s="184"/>
      <c r="H355" s="184"/>
    </row>
    <row r="356" spans="1:8">
      <c r="A356" s="183" t="s">
        <v>848</v>
      </c>
      <c r="C356" s="184"/>
      <c r="D356" s="184"/>
      <c r="E356" s="184"/>
      <c r="F356" s="184"/>
      <c r="G356" s="184"/>
      <c r="H356" s="184"/>
    </row>
    <row r="357" spans="1:8">
      <c r="A357" s="183" t="s">
        <v>849</v>
      </c>
      <c r="C357" s="184"/>
      <c r="D357" s="184"/>
      <c r="E357" s="184"/>
      <c r="F357" s="184"/>
      <c r="G357" s="184"/>
      <c r="H357" s="184"/>
    </row>
    <row r="358" spans="1:8">
      <c r="A358" s="183" t="s">
        <v>850</v>
      </c>
      <c r="C358" s="184"/>
      <c r="D358" s="184"/>
      <c r="E358" s="184"/>
      <c r="F358" s="184"/>
      <c r="G358" s="184"/>
      <c r="H358" s="184"/>
    </row>
    <row r="359" spans="1:8">
      <c r="A359" s="183" t="s">
        <v>851</v>
      </c>
      <c r="C359" s="184"/>
      <c r="D359" s="184"/>
      <c r="E359" s="184"/>
      <c r="F359" s="184"/>
      <c r="G359" s="184"/>
      <c r="H359" s="184"/>
    </row>
    <row r="360" spans="1:8">
      <c r="A360" s="183" t="s">
        <v>852</v>
      </c>
      <c r="C360" s="184"/>
      <c r="D360" s="184"/>
      <c r="E360" s="184"/>
      <c r="F360" s="184"/>
      <c r="G360" s="184"/>
      <c r="H360" s="184"/>
    </row>
    <row r="361" spans="1:8">
      <c r="A361" s="183" t="s">
        <v>853</v>
      </c>
      <c r="C361" s="184"/>
      <c r="D361" s="184"/>
      <c r="E361" s="184"/>
      <c r="F361" s="184"/>
      <c r="G361" s="184"/>
      <c r="H361" s="184"/>
    </row>
    <row r="362" spans="1:8">
      <c r="A362" s="183" t="s">
        <v>854</v>
      </c>
      <c r="C362" s="184"/>
      <c r="D362" s="184"/>
      <c r="E362" s="184"/>
      <c r="F362" s="184"/>
      <c r="G362" s="184"/>
      <c r="H362" s="184"/>
    </row>
    <row r="363" spans="1:8">
      <c r="A363" s="183" t="s">
        <v>855</v>
      </c>
      <c r="C363" s="184"/>
      <c r="D363" s="184"/>
      <c r="E363" s="184"/>
      <c r="F363" s="184"/>
      <c r="G363" s="184"/>
      <c r="H363" s="184"/>
    </row>
    <row r="364" spans="1:8">
      <c r="A364" s="183" t="s">
        <v>856</v>
      </c>
      <c r="C364" s="184"/>
      <c r="D364" s="184"/>
      <c r="E364" s="184"/>
      <c r="F364" s="184"/>
      <c r="G364" s="184"/>
      <c r="H364" s="184"/>
    </row>
    <row r="365" spans="1:8">
      <c r="A365" s="183" t="s">
        <v>857</v>
      </c>
      <c r="C365" s="184"/>
      <c r="D365" s="184"/>
      <c r="E365" s="184"/>
      <c r="F365" s="184"/>
      <c r="G365" s="184"/>
      <c r="H365" s="184"/>
    </row>
    <row r="366" spans="1:8">
      <c r="A366" s="183" t="s">
        <v>858</v>
      </c>
      <c r="C366" s="184"/>
      <c r="D366" s="184"/>
      <c r="E366" s="184"/>
      <c r="F366" s="184"/>
      <c r="G366" s="184"/>
      <c r="H366" s="184"/>
    </row>
    <row r="367" spans="1:8">
      <c r="A367" s="183" t="s">
        <v>859</v>
      </c>
      <c r="C367" s="184"/>
      <c r="D367" s="184"/>
      <c r="E367" s="184"/>
      <c r="F367" s="184"/>
      <c r="G367" s="184"/>
      <c r="H367" s="184"/>
    </row>
    <row r="368" spans="1:8">
      <c r="A368" s="183" t="s">
        <v>860</v>
      </c>
      <c r="C368" s="184"/>
      <c r="D368" s="184"/>
      <c r="E368" s="184"/>
      <c r="F368" s="184"/>
      <c r="G368" s="184"/>
      <c r="H368" s="184"/>
    </row>
    <row r="369" spans="1:8">
      <c r="A369" s="183" t="s">
        <v>861</v>
      </c>
      <c r="C369" s="184"/>
      <c r="D369" s="184"/>
      <c r="E369" s="184"/>
      <c r="F369" s="184"/>
      <c r="G369" s="184"/>
      <c r="H369" s="184"/>
    </row>
    <row r="370" spans="1:8">
      <c r="A370" s="183" t="s">
        <v>862</v>
      </c>
      <c r="C370" s="184"/>
      <c r="D370" s="184"/>
      <c r="E370" s="184"/>
      <c r="F370" s="184"/>
      <c r="G370" s="184"/>
      <c r="H370" s="184"/>
    </row>
    <row r="371" spans="1:8">
      <c r="A371" s="183" t="s">
        <v>863</v>
      </c>
      <c r="C371" s="184"/>
      <c r="D371" s="184"/>
      <c r="E371" s="184"/>
      <c r="F371" s="184"/>
      <c r="G371" s="184"/>
      <c r="H371" s="184"/>
    </row>
    <row r="372" spans="1:8">
      <c r="A372" s="183" t="s">
        <v>864</v>
      </c>
      <c r="C372" s="184"/>
      <c r="D372" s="184"/>
      <c r="E372" s="184"/>
      <c r="F372" s="184"/>
      <c r="G372" s="184"/>
      <c r="H372" s="184"/>
    </row>
    <row r="373" spans="1:8">
      <c r="A373" s="183" t="s">
        <v>865</v>
      </c>
      <c r="C373" s="184"/>
      <c r="D373" s="184"/>
      <c r="E373" s="184"/>
      <c r="F373" s="184"/>
      <c r="G373" s="184"/>
      <c r="H373" s="184"/>
    </row>
    <row r="374" spans="1:8">
      <c r="A374" s="183" t="s">
        <v>866</v>
      </c>
      <c r="C374" s="184"/>
      <c r="D374" s="184"/>
      <c r="E374" s="184"/>
      <c r="F374" s="184"/>
      <c r="G374" s="184"/>
      <c r="H374" s="184"/>
    </row>
    <row r="375" spans="1:8">
      <c r="A375" s="183" t="s">
        <v>867</v>
      </c>
      <c r="C375" s="184"/>
      <c r="D375" s="184"/>
      <c r="E375" s="184"/>
      <c r="F375" s="184"/>
      <c r="G375" s="184"/>
      <c r="H375" s="184"/>
    </row>
    <row r="376" spans="1:8">
      <c r="A376" s="183" t="s">
        <v>868</v>
      </c>
      <c r="C376" s="184"/>
      <c r="D376" s="184"/>
      <c r="E376" s="184"/>
      <c r="F376" s="184"/>
      <c r="G376" s="184"/>
      <c r="H376" s="184"/>
    </row>
    <row r="377" spans="1:8">
      <c r="A377" s="183" t="s">
        <v>869</v>
      </c>
      <c r="C377" s="184"/>
      <c r="D377" s="184"/>
      <c r="E377" s="184"/>
      <c r="F377" s="184"/>
      <c r="G377" s="184"/>
      <c r="H377" s="184"/>
    </row>
    <row r="378" spans="1:8">
      <c r="A378" s="183" t="s">
        <v>870</v>
      </c>
      <c r="C378" s="184"/>
      <c r="D378" s="184"/>
      <c r="E378" s="184"/>
      <c r="F378" s="184"/>
      <c r="G378" s="184"/>
      <c r="H378" s="184"/>
    </row>
    <row r="379" spans="1:8">
      <c r="A379" s="183" t="s">
        <v>871</v>
      </c>
      <c r="C379" s="184"/>
      <c r="D379" s="184"/>
      <c r="E379" s="184"/>
      <c r="F379" s="184"/>
      <c r="G379" s="184"/>
      <c r="H379" s="184"/>
    </row>
    <row r="380" spans="1:8">
      <c r="A380" s="183" t="s">
        <v>872</v>
      </c>
      <c r="C380" s="184"/>
      <c r="D380" s="184"/>
      <c r="E380" s="184"/>
      <c r="F380" s="184"/>
      <c r="G380" s="184"/>
      <c r="H380" s="184"/>
    </row>
    <row r="381" spans="1:8">
      <c r="A381" s="183" t="s">
        <v>873</v>
      </c>
      <c r="C381" s="184"/>
      <c r="D381" s="184"/>
      <c r="E381" s="184"/>
      <c r="F381" s="184"/>
      <c r="G381" s="184"/>
      <c r="H381" s="184"/>
    </row>
    <row r="382" spans="1:8">
      <c r="A382" s="183" t="s">
        <v>874</v>
      </c>
      <c r="C382" s="184"/>
      <c r="D382" s="184"/>
      <c r="E382" s="184"/>
      <c r="F382" s="184"/>
      <c r="G382" s="184"/>
      <c r="H382" s="184"/>
    </row>
    <row r="383" spans="1:8">
      <c r="A383" s="183" t="s">
        <v>875</v>
      </c>
      <c r="C383" s="184"/>
      <c r="D383" s="184"/>
      <c r="E383" s="184"/>
      <c r="F383" s="184"/>
      <c r="G383" s="184"/>
      <c r="H383" s="184"/>
    </row>
    <row r="384" spans="1:8">
      <c r="A384" s="183" t="s">
        <v>876</v>
      </c>
      <c r="C384" s="184"/>
      <c r="D384" s="184"/>
      <c r="E384" s="184"/>
      <c r="F384" s="184"/>
      <c r="G384" s="184"/>
      <c r="H384" s="184"/>
    </row>
    <row r="385" spans="1:8">
      <c r="A385" s="183" t="s">
        <v>877</v>
      </c>
      <c r="C385" s="184"/>
      <c r="D385" s="184"/>
      <c r="E385" s="184"/>
      <c r="F385" s="184"/>
      <c r="G385" s="184"/>
      <c r="H385" s="184"/>
    </row>
    <row r="386" spans="1:8">
      <c r="A386" s="183" t="s">
        <v>878</v>
      </c>
      <c r="C386" s="184"/>
      <c r="D386" s="184"/>
      <c r="E386" s="184"/>
      <c r="F386" s="184"/>
      <c r="G386" s="184"/>
      <c r="H386" s="184"/>
    </row>
    <row r="387" spans="1:8">
      <c r="A387" s="183" t="s">
        <v>879</v>
      </c>
      <c r="C387" s="184"/>
      <c r="D387" s="184"/>
      <c r="E387" s="184"/>
      <c r="F387" s="184"/>
      <c r="G387" s="184"/>
      <c r="H387" s="184"/>
    </row>
    <row r="388" spans="1:8">
      <c r="A388" s="183" t="s">
        <v>880</v>
      </c>
      <c r="C388" s="184"/>
      <c r="D388" s="184"/>
      <c r="E388" s="184"/>
      <c r="F388" s="184"/>
      <c r="G388" s="184"/>
      <c r="H388" s="184"/>
    </row>
    <row r="389" spans="1:8">
      <c r="A389" s="183" t="s">
        <v>881</v>
      </c>
      <c r="C389" s="184"/>
      <c r="D389" s="184"/>
      <c r="E389" s="184"/>
      <c r="F389" s="184"/>
      <c r="G389" s="184"/>
      <c r="H389" s="184"/>
    </row>
    <row r="390" spans="1:8">
      <c r="A390" s="183" t="s">
        <v>882</v>
      </c>
      <c r="C390" s="184"/>
      <c r="D390" s="184"/>
      <c r="E390" s="184"/>
      <c r="F390" s="184"/>
      <c r="G390" s="184"/>
      <c r="H390" s="184"/>
    </row>
    <row r="391" spans="1:8">
      <c r="A391" s="183" t="s">
        <v>883</v>
      </c>
      <c r="C391" s="184"/>
      <c r="D391" s="184"/>
      <c r="E391" s="184"/>
      <c r="F391" s="184"/>
      <c r="G391" s="184"/>
      <c r="H391" s="184"/>
    </row>
    <row r="392" spans="1:8">
      <c r="A392" s="183" t="s">
        <v>884</v>
      </c>
      <c r="C392" s="184"/>
      <c r="D392" s="184"/>
      <c r="E392" s="184"/>
      <c r="F392" s="184"/>
      <c r="G392" s="184"/>
      <c r="H392" s="184"/>
    </row>
    <row r="393" spans="1:8">
      <c r="A393" s="183" t="s">
        <v>885</v>
      </c>
      <c r="C393" s="184"/>
      <c r="D393" s="184"/>
      <c r="E393" s="184"/>
      <c r="F393" s="184"/>
      <c r="G393" s="184"/>
      <c r="H393" s="184"/>
    </row>
    <row r="394" spans="1:8">
      <c r="A394" s="183" t="s">
        <v>886</v>
      </c>
      <c r="C394" s="184"/>
      <c r="D394" s="184"/>
      <c r="E394" s="184"/>
      <c r="F394" s="184"/>
      <c r="G394" s="184"/>
      <c r="H394" s="184"/>
    </row>
    <row r="395" spans="1:8">
      <c r="A395" s="183" t="s">
        <v>887</v>
      </c>
      <c r="C395" s="184"/>
      <c r="D395" s="184"/>
      <c r="E395" s="184"/>
      <c r="F395" s="184"/>
      <c r="G395" s="184"/>
      <c r="H395" s="184"/>
    </row>
    <row r="396" spans="1:8">
      <c r="A396" s="183" t="s">
        <v>888</v>
      </c>
      <c r="C396" s="184"/>
      <c r="D396" s="184"/>
      <c r="E396" s="184"/>
      <c r="F396" s="184"/>
      <c r="G396" s="184"/>
      <c r="H396" s="184"/>
    </row>
    <row r="397" spans="1:8">
      <c r="A397" s="183" t="s">
        <v>889</v>
      </c>
      <c r="C397" s="184"/>
      <c r="D397" s="184"/>
      <c r="E397" s="184"/>
      <c r="F397" s="184"/>
      <c r="G397" s="184"/>
      <c r="H397" s="184"/>
    </row>
    <row r="398" spans="1:8">
      <c r="A398" s="183" t="s">
        <v>890</v>
      </c>
      <c r="C398" s="184"/>
      <c r="D398" s="184"/>
      <c r="E398" s="184"/>
      <c r="F398" s="184"/>
      <c r="G398" s="184"/>
      <c r="H398" s="184"/>
    </row>
    <row r="399" spans="1:8">
      <c r="A399" s="183" t="s">
        <v>891</v>
      </c>
      <c r="C399" s="184"/>
      <c r="D399" s="184"/>
      <c r="E399" s="184"/>
      <c r="F399" s="184"/>
      <c r="G399" s="184"/>
      <c r="H399" s="184"/>
    </row>
    <row r="400" spans="1:8">
      <c r="A400" s="183" t="s">
        <v>892</v>
      </c>
      <c r="C400" s="184"/>
      <c r="D400" s="184"/>
      <c r="E400" s="184"/>
      <c r="F400" s="184"/>
      <c r="G400" s="184"/>
      <c r="H400" s="184"/>
    </row>
    <row r="401" spans="1:8">
      <c r="A401" s="183" t="s">
        <v>893</v>
      </c>
      <c r="C401" s="184"/>
      <c r="D401" s="184"/>
      <c r="E401" s="184"/>
      <c r="F401" s="184"/>
      <c r="G401" s="184"/>
      <c r="H401" s="184"/>
    </row>
    <row r="402" spans="1:8">
      <c r="A402" s="183" t="s">
        <v>894</v>
      </c>
      <c r="C402" s="184"/>
      <c r="D402" s="184"/>
      <c r="E402" s="184"/>
      <c r="F402" s="184"/>
      <c r="G402" s="184"/>
      <c r="H402" s="184"/>
    </row>
    <row r="403" spans="1:8">
      <c r="A403" s="183" t="s">
        <v>895</v>
      </c>
      <c r="C403" s="184"/>
      <c r="D403" s="184"/>
      <c r="E403" s="184"/>
      <c r="F403" s="184"/>
      <c r="G403" s="184"/>
      <c r="H403" s="184"/>
    </row>
    <row r="404" spans="1:8">
      <c r="A404" s="183" t="s">
        <v>896</v>
      </c>
      <c r="C404" s="184"/>
      <c r="D404" s="184"/>
      <c r="E404" s="184"/>
      <c r="F404" s="184"/>
      <c r="G404" s="184"/>
      <c r="H404" s="184"/>
    </row>
    <row r="405" spans="1:8">
      <c r="A405" s="183" t="s">
        <v>897</v>
      </c>
      <c r="C405" s="184"/>
      <c r="D405" s="184"/>
      <c r="E405" s="184"/>
      <c r="F405" s="184"/>
      <c r="G405" s="184"/>
      <c r="H405" s="184"/>
    </row>
    <row r="406" spans="1:8">
      <c r="A406" s="183" t="s">
        <v>898</v>
      </c>
      <c r="C406" s="184"/>
      <c r="D406" s="184"/>
      <c r="E406" s="184"/>
      <c r="F406" s="184"/>
      <c r="G406" s="184"/>
      <c r="H406" s="184"/>
    </row>
    <row r="407" spans="1:8">
      <c r="A407" s="183" t="s">
        <v>899</v>
      </c>
      <c r="C407" s="184"/>
      <c r="D407" s="184"/>
      <c r="E407" s="184"/>
      <c r="F407" s="184"/>
      <c r="G407" s="184"/>
      <c r="H407" s="184"/>
    </row>
    <row r="408" spans="1:8">
      <c r="A408" s="183" t="s">
        <v>900</v>
      </c>
      <c r="C408" s="184"/>
      <c r="D408" s="184"/>
      <c r="E408" s="184"/>
      <c r="F408" s="184"/>
      <c r="G408" s="184"/>
      <c r="H408" s="184"/>
    </row>
    <row r="409" spans="1:8">
      <c r="A409" s="183" t="s">
        <v>901</v>
      </c>
      <c r="C409" s="184"/>
      <c r="D409" s="184"/>
      <c r="E409" s="184"/>
      <c r="F409" s="184"/>
      <c r="G409" s="184"/>
      <c r="H409" s="184"/>
    </row>
    <row r="410" spans="1:8">
      <c r="A410" s="183" t="s">
        <v>902</v>
      </c>
      <c r="C410" s="184"/>
      <c r="D410" s="184"/>
      <c r="E410" s="184"/>
      <c r="F410" s="184"/>
      <c r="G410" s="184"/>
      <c r="H410" s="184"/>
    </row>
    <row r="411" spans="1:8">
      <c r="A411" s="183" t="s">
        <v>903</v>
      </c>
      <c r="C411" s="184"/>
      <c r="D411" s="184"/>
      <c r="E411" s="184"/>
      <c r="F411" s="184"/>
      <c r="G411" s="184"/>
      <c r="H411" s="184"/>
    </row>
    <row r="412" spans="1:8">
      <c r="A412" s="183" t="s">
        <v>904</v>
      </c>
      <c r="C412" s="184"/>
      <c r="D412" s="184"/>
      <c r="E412" s="184"/>
      <c r="F412" s="184"/>
      <c r="G412" s="184"/>
      <c r="H412" s="184"/>
    </row>
    <row r="413" spans="1:8">
      <c r="A413" s="183" t="s">
        <v>905</v>
      </c>
      <c r="C413" s="184"/>
      <c r="D413" s="184"/>
      <c r="E413" s="184"/>
      <c r="F413" s="184"/>
      <c r="G413" s="184"/>
      <c r="H413" s="184"/>
    </row>
    <row r="414" spans="1:8">
      <c r="A414" s="183" t="s">
        <v>906</v>
      </c>
      <c r="C414" s="184"/>
      <c r="D414" s="184"/>
      <c r="E414" s="184"/>
      <c r="F414" s="184"/>
      <c r="G414" s="184"/>
      <c r="H414" s="184"/>
    </row>
    <row r="415" spans="1:8">
      <c r="A415" s="183" t="s">
        <v>907</v>
      </c>
      <c r="C415" s="184"/>
      <c r="D415" s="184"/>
      <c r="E415" s="184"/>
      <c r="F415" s="184"/>
      <c r="G415" s="184"/>
      <c r="H415" s="184"/>
    </row>
    <row r="416" spans="1:8">
      <c r="A416" s="183" t="s">
        <v>908</v>
      </c>
      <c r="C416" s="184"/>
      <c r="D416" s="184"/>
      <c r="E416" s="184"/>
      <c r="F416" s="184"/>
      <c r="G416" s="184"/>
      <c r="H416" s="184"/>
    </row>
    <row r="417" spans="1:8">
      <c r="A417" s="183" t="s">
        <v>909</v>
      </c>
      <c r="C417" s="184"/>
      <c r="D417" s="184"/>
      <c r="E417" s="184"/>
      <c r="F417" s="184"/>
      <c r="G417" s="184"/>
      <c r="H417" s="184"/>
    </row>
    <row r="418" spans="1:8">
      <c r="A418" s="183" t="s">
        <v>910</v>
      </c>
      <c r="C418" s="184"/>
      <c r="D418" s="184"/>
      <c r="E418" s="184"/>
      <c r="F418" s="184"/>
      <c r="G418" s="184"/>
      <c r="H418" s="184"/>
    </row>
    <row r="419" spans="1:8">
      <c r="A419" s="183" t="s">
        <v>911</v>
      </c>
      <c r="C419" s="184"/>
      <c r="D419" s="184"/>
      <c r="E419" s="184"/>
      <c r="F419" s="184"/>
      <c r="G419" s="184"/>
      <c r="H419" s="184"/>
    </row>
    <row r="420" spans="1:8">
      <c r="A420" s="183" t="s">
        <v>912</v>
      </c>
      <c r="C420" s="184"/>
      <c r="D420" s="184"/>
      <c r="E420" s="184"/>
      <c r="F420" s="184"/>
      <c r="G420" s="184"/>
      <c r="H420" s="184"/>
    </row>
    <row r="421" spans="1:8">
      <c r="A421" s="183" t="s">
        <v>913</v>
      </c>
      <c r="C421" s="184"/>
      <c r="D421" s="184"/>
      <c r="E421" s="184"/>
      <c r="F421" s="184"/>
      <c r="G421" s="184"/>
      <c r="H421" s="184"/>
    </row>
    <row r="422" spans="1:8">
      <c r="A422" s="183" t="s">
        <v>914</v>
      </c>
      <c r="C422" s="184"/>
      <c r="D422" s="184"/>
      <c r="E422" s="184"/>
      <c r="F422" s="184"/>
      <c r="G422" s="184"/>
      <c r="H422" s="184"/>
    </row>
    <row r="423" spans="1:8">
      <c r="A423" s="183" t="s">
        <v>915</v>
      </c>
      <c r="C423" s="184"/>
      <c r="D423" s="184"/>
      <c r="E423" s="184"/>
      <c r="F423" s="184"/>
      <c r="G423" s="184"/>
      <c r="H423" s="184"/>
    </row>
    <row r="424" spans="1:8">
      <c r="A424" s="183" t="s">
        <v>916</v>
      </c>
      <c r="C424" s="184"/>
      <c r="D424" s="184"/>
      <c r="E424" s="184"/>
      <c r="F424" s="184"/>
      <c r="G424" s="184"/>
      <c r="H424" s="184"/>
    </row>
    <row r="425" spans="1:8">
      <c r="A425" s="183" t="s">
        <v>917</v>
      </c>
      <c r="C425" s="184"/>
      <c r="D425" s="184"/>
      <c r="E425" s="184"/>
      <c r="F425" s="184"/>
      <c r="G425" s="184"/>
      <c r="H425" s="184"/>
    </row>
    <row r="426" spans="1:8">
      <c r="A426" s="183" t="s">
        <v>918</v>
      </c>
      <c r="C426" s="184"/>
      <c r="D426" s="184"/>
      <c r="E426" s="184"/>
      <c r="F426" s="184"/>
      <c r="G426" s="184"/>
      <c r="H426" s="184"/>
    </row>
    <row r="427" spans="1:8">
      <c r="A427" s="183" t="s">
        <v>919</v>
      </c>
      <c r="C427" s="184"/>
      <c r="D427" s="184"/>
      <c r="E427" s="184"/>
      <c r="F427" s="184"/>
      <c r="G427" s="184"/>
      <c r="H427" s="184"/>
    </row>
    <row r="428" spans="1:8">
      <c r="A428" s="183" t="s">
        <v>920</v>
      </c>
      <c r="C428" s="184"/>
      <c r="D428" s="184"/>
      <c r="E428" s="184"/>
      <c r="F428" s="184"/>
      <c r="G428" s="184"/>
      <c r="H428" s="184"/>
    </row>
    <row r="429" spans="1:8">
      <c r="A429" s="183" t="s">
        <v>921</v>
      </c>
      <c r="C429" s="184"/>
      <c r="D429" s="184"/>
      <c r="E429" s="184"/>
      <c r="F429" s="184"/>
      <c r="G429" s="184"/>
      <c r="H429" s="184"/>
    </row>
    <row r="430" spans="1:8">
      <c r="A430" s="183" t="s">
        <v>922</v>
      </c>
      <c r="C430" s="184"/>
      <c r="D430" s="184"/>
      <c r="E430" s="184"/>
      <c r="F430" s="184"/>
      <c r="G430" s="184"/>
      <c r="H430" s="184"/>
    </row>
    <row r="431" spans="1:8">
      <c r="A431" s="183" t="s">
        <v>923</v>
      </c>
      <c r="C431" s="184"/>
      <c r="D431" s="184"/>
      <c r="E431" s="184"/>
      <c r="F431" s="184"/>
      <c r="G431" s="184"/>
      <c r="H431" s="184"/>
    </row>
    <row r="432" spans="1:8">
      <c r="A432" s="183" t="s">
        <v>924</v>
      </c>
      <c r="C432" s="184"/>
      <c r="D432" s="184"/>
      <c r="E432" s="184"/>
      <c r="F432" s="184"/>
      <c r="G432" s="184"/>
      <c r="H432" s="184"/>
    </row>
    <row r="433" spans="1:8">
      <c r="A433" s="183" t="s">
        <v>925</v>
      </c>
      <c r="C433" s="184"/>
      <c r="D433" s="184"/>
      <c r="E433" s="184"/>
      <c r="F433" s="184"/>
      <c r="G433" s="184"/>
      <c r="H433" s="184"/>
    </row>
    <row r="434" spans="1:8">
      <c r="A434" s="183" t="s">
        <v>926</v>
      </c>
      <c r="C434" s="184"/>
      <c r="D434" s="184"/>
      <c r="E434" s="184"/>
      <c r="F434" s="184"/>
      <c r="G434" s="184"/>
      <c r="H434" s="184"/>
    </row>
    <row r="435" spans="1:8">
      <c r="A435" s="183" t="s">
        <v>927</v>
      </c>
      <c r="C435" s="184"/>
      <c r="D435" s="184"/>
      <c r="E435" s="184"/>
      <c r="F435" s="184"/>
      <c r="G435" s="184"/>
      <c r="H435" s="184"/>
    </row>
    <row r="436" spans="1:8">
      <c r="A436" s="183" t="s">
        <v>928</v>
      </c>
      <c r="C436" s="184"/>
      <c r="D436" s="184"/>
      <c r="E436" s="184"/>
      <c r="F436" s="184"/>
      <c r="G436" s="184"/>
      <c r="H436" s="184"/>
    </row>
    <row r="437" spans="1:8">
      <c r="A437" s="183" t="s">
        <v>929</v>
      </c>
      <c r="C437" s="184"/>
      <c r="D437" s="184"/>
      <c r="E437" s="184"/>
      <c r="F437" s="184"/>
      <c r="G437" s="184"/>
      <c r="H437" s="184"/>
    </row>
    <row r="438" spans="1:8">
      <c r="A438" s="183" t="s">
        <v>930</v>
      </c>
      <c r="C438" s="184"/>
      <c r="D438" s="184"/>
      <c r="E438" s="184"/>
      <c r="F438" s="184"/>
      <c r="G438" s="184"/>
      <c r="H438" s="184"/>
    </row>
    <row r="439" spans="1:8">
      <c r="A439" s="183" t="s">
        <v>931</v>
      </c>
      <c r="C439" s="184"/>
      <c r="D439" s="184"/>
      <c r="E439" s="184"/>
      <c r="F439" s="184"/>
      <c r="G439" s="184"/>
      <c r="H439" s="184"/>
    </row>
    <row r="440" spans="1:8">
      <c r="A440" s="183" t="s">
        <v>932</v>
      </c>
      <c r="C440" s="184"/>
      <c r="D440" s="184"/>
      <c r="E440" s="184"/>
      <c r="F440" s="184"/>
      <c r="G440" s="184"/>
      <c r="H440" s="184"/>
    </row>
    <row r="441" spans="1:8">
      <c r="A441" s="183" t="s">
        <v>933</v>
      </c>
      <c r="C441" s="184"/>
      <c r="D441" s="184"/>
      <c r="E441" s="184"/>
      <c r="F441" s="184"/>
      <c r="G441" s="184"/>
      <c r="H441" s="184"/>
    </row>
    <row r="442" spans="1:8">
      <c r="A442" s="183" t="s">
        <v>934</v>
      </c>
      <c r="C442" s="184"/>
      <c r="D442" s="184"/>
      <c r="E442" s="184"/>
      <c r="F442" s="184"/>
      <c r="G442" s="184"/>
      <c r="H442" s="184"/>
    </row>
    <row r="443" spans="1:8">
      <c r="A443" s="183" t="s">
        <v>935</v>
      </c>
      <c r="C443" s="184"/>
      <c r="D443" s="184"/>
      <c r="E443" s="184"/>
      <c r="F443" s="184"/>
      <c r="G443" s="184"/>
      <c r="H443" s="184"/>
    </row>
    <row r="444" spans="1:8">
      <c r="A444" s="183" t="s">
        <v>936</v>
      </c>
      <c r="C444" s="184"/>
      <c r="D444" s="184"/>
      <c r="E444" s="184"/>
      <c r="F444" s="184"/>
      <c r="G444" s="184"/>
      <c r="H444" s="184"/>
    </row>
    <row r="445" spans="1:8">
      <c r="A445" s="183" t="s">
        <v>937</v>
      </c>
      <c r="C445" s="184"/>
      <c r="D445" s="184"/>
      <c r="E445" s="184"/>
      <c r="F445" s="184"/>
      <c r="G445" s="184"/>
      <c r="H445" s="184"/>
    </row>
    <row r="446" spans="1:8">
      <c r="A446" s="183" t="s">
        <v>938</v>
      </c>
      <c r="C446" s="184"/>
      <c r="D446" s="184"/>
      <c r="E446" s="184"/>
      <c r="F446" s="184"/>
      <c r="G446" s="184"/>
      <c r="H446" s="184"/>
    </row>
    <row r="447" spans="1:8">
      <c r="A447" s="183" t="s">
        <v>939</v>
      </c>
      <c r="C447" s="184"/>
      <c r="D447" s="184"/>
      <c r="E447" s="184"/>
      <c r="F447" s="184"/>
      <c r="G447" s="184"/>
      <c r="H447" s="184"/>
    </row>
    <row r="448" spans="1:8">
      <c r="A448" s="183" t="s">
        <v>940</v>
      </c>
      <c r="C448" s="184"/>
      <c r="D448" s="184"/>
      <c r="E448" s="184"/>
      <c r="F448" s="184"/>
      <c r="G448" s="184"/>
      <c r="H448" s="184"/>
    </row>
    <row r="449" spans="1:8">
      <c r="A449" s="183" t="s">
        <v>941</v>
      </c>
      <c r="C449" s="184"/>
      <c r="D449" s="184"/>
      <c r="E449" s="184"/>
      <c r="F449" s="184"/>
      <c r="G449" s="184"/>
      <c r="H449" s="184"/>
    </row>
    <row r="450" spans="1:8">
      <c r="A450" s="183" t="s">
        <v>942</v>
      </c>
      <c r="C450" s="184"/>
      <c r="D450" s="184"/>
      <c r="E450" s="184"/>
      <c r="F450" s="184"/>
      <c r="G450" s="184"/>
      <c r="H450" s="184"/>
    </row>
    <row r="451" spans="1:8">
      <c r="A451" s="183" t="s">
        <v>943</v>
      </c>
      <c r="C451" s="184"/>
      <c r="D451" s="184"/>
      <c r="E451" s="184"/>
      <c r="F451" s="184"/>
      <c r="G451" s="184"/>
      <c r="H451" s="184"/>
    </row>
    <row r="452" spans="1:8">
      <c r="A452" s="183" t="s">
        <v>944</v>
      </c>
      <c r="C452" s="184"/>
      <c r="D452" s="184"/>
      <c r="E452" s="184"/>
      <c r="F452" s="184"/>
      <c r="G452" s="184"/>
      <c r="H452" s="184"/>
    </row>
    <row r="453" spans="1:8">
      <c r="A453" s="183" t="s">
        <v>945</v>
      </c>
      <c r="C453" s="184"/>
      <c r="D453" s="184"/>
      <c r="E453" s="184"/>
      <c r="F453" s="184"/>
      <c r="G453" s="184"/>
      <c r="H453" s="184"/>
    </row>
    <row r="454" spans="1:8">
      <c r="A454" s="183" t="s">
        <v>946</v>
      </c>
      <c r="C454" s="184"/>
      <c r="D454" s="184"/>
      <c r="E454" s="184"/>
      <c r="F454" s="184"/>
      <c r="G454" s="184"/>
      <c r="H454" s="184"/>
    </row>
    <row r="455" spans="1:8">
      <c r="A455" s="183" t="s">
        <v>947</v>
      </c>
      <c r="C455" s="184"/>
      <c r="D455" s="184"/>
      <c r="E455" s="184"/>
      <c r="F455" s="184"/>
      <c r="G455" s="184"/>
      <c r="H455" s="184"/>
    </row>
    <row r="456" spans="1:8">
      <c r="A456" s="183" t="s">
        <v>948</v>
      </c>
      <c r="C456" s="184"/>
      <c r="D456" s="184"/>
      <c r="E456" s="184"/>
      <c r="F456" s="184"/>
      <c r="G456" s="184"/>
      <c r="H456" s="184"/>
    </row>
    <row r="457" spans="1:8">
      <c r="A457" s="183" t="s">
        <v>949</v>
      </c>
      <c r="C457" s="184"/>
      <c r="D457" s="184"/>
      <c r="E457" s="184"/>
      <c r="F457" s="184"/>
      <c r="G457" s="184"/>
      <c r="H457" s="184"/>
    </row>
    <row r="458" spans="1:8">
      <c r="A458" s="183" t="s">
        <v>950</v>
      </c>
      <c r="C458" s="184"/>
      <c r="D458" s="184"/>
      <c r="E458" s="184"/>
      <c r="F458" s="184"/>
      <c r="G458" s="184"/>
      <c r="H458" s="184"/>
    </row>
    <row r="459" spans="1:8">
      <c r="A459" s="183" t="s">
        <v>951</v>
      </c>
      <c r="C459" s="184"/>
      <c r="D459" s="184"/>
      <c r="E459" s="184"/>
      <c r="F459" s="184"/>
      <c r="G459" s="184"/>
      <c r="H459" s="184"/>
    </row>
    <row r="460" spans="1:8">
      <c r="A460" s="183" t="s">
        <v>952</v>
      </c>
      <c r="C460" s="184"/>
      <c r="D460" s="184"/>
      <c r="E460" s="184"/>
      <c r="F460" s="184"/>
      <c r="G460" s="184"/>
      <c r="H460" s="184"/>
    </row>
    <row r="461" spans="1:8">
      <c r="A461" s="183" t="s">
        <v>953</v>
      </c>
      <c r="C461" s="184"/>
      <c r="D461" s="184"/>
      <c r="E461" s="184"/>
      <c r="F461" s="184"/>
      <c r="G461" s="184"/>
      <c r="H461" s="184"/>
    </row>
    <row r="462" spans="1:8">
      <c r="A462" s="183" t="s">
        <v>954</v>
      </c>
      <c r="C462" s="184"/>
      <c r="D462" s="184"/>
      <c r="E462" s="184"/>
      <c r="F462" s="184"/>
      <c r="G462" s="184"/>
      <c r="H462" s="184"/>
    </row>
    <row r="463" spans="1:8">
      <c r="A463" s="183" t="s">
        <v>955</v>
      </c>
      <c r="C463" s="184"/>
      <c r="D463" s="184"/>
      <c r="E463" s="184"/>
      <c r="F463" s="184"/>
      <c r="G463" s="184"/>
      <c r="H463" s="184"/>
    </row>
    <row r="464" spans="1:8">
      <c r="A464" s="183" t="s">
        <v>956</v>
      </c>
      <c r="C464" s="184"/>
      <c r="D464" s="184"/>
      <c r="E464" s="184"/>
      <c r="F464" s="184"/>
      <c r="G464" s="184"/>
      <c r="H464" s="184"/>
    </row>
    <row r="465" spans="1:8">
      <c r="A465" s="183" t="s">
        <v>957</v>
      </c>
      <c r="C465" s="184"/>
      <c r="D465" s="184"/>
      <c r="E465" s="184"/>
      <c r="F465" s="184"/>
      <c r="G465" s="184"/>
      <c r="H465" s="184"/>
    </row>
    <row r="466" spans="1:8">
      <c r="A466" s="183" t="s">
        <v>958</v>
      </c>
      <c r="C466" s="184"/>
      <c r="D466" s="184"/>
      <c r="E466" s="184"/>
      <c r="F466" s="184"/>
      <c r="G466" s="184"/>
      <c r="H466" s="184"/>
    </row>
    <row r="467" spans="1:8">
      <c r="A467" s="183" t="s">
        <v>959</v>
      </c>
      <c r="C467" s="184"/>
      <c r="D467" s="184"/>
      <c r="E467" s="184"/>
      <c r="F467" s="184"/>
      <c r="G467" s="184"/>
      <c r="H467" s="184"/>
    </row>
    <row r="468" spans="1:8">
      <c r="A468" s="183" t="s">
        <v>960</v>
      </c>
      <c r="C468" s="184"/>
      <c r="D468" s="184"/>
      <c r="E468" s="184"/>
      <c r="F468" s="184"/>
      <c r="G468" s="184"/>
      <c r="H468" s="184"/>
    </row>
    <row r="469" spans="1:8">
      <c r="A469" s="183" t="s">
        <v>961</v>
      </c>
      <c r="C469" s="184"/>
      <c r="D469" s="184"/>
      <c r="E469" s="184"/>
      <c r="F469" s="184"/>
      <c r="G469" s="184"/>
      <c r="H469" s="184"/>
    </row>
    <row r="470" spans="1:8">
      <c r="A470" s="183" t="s">
        <v>962</v>
      </c>
      <c r="C470" s="184"/>
      <c r="D470" s="184"/>
      <c r="E470" s="184"/>
      <c r="F470" s="184"/>
      <c r="G470" s="184"/>
      <c r="H470" s="184"/>
    </row>
    <row r="471" spans="1:8">
      <c r="A471" s="183" t="s">
        <v>963</v>
      </c>
      <c r="C471" s="184"/>
      <c r="D471" s="184"/>
      <c r="E471" s="184"/>
      <c r="F471" s="184"/>
      <c r="G471" s="184"/>
      <c r="H471" s="184"/>
    </row>
    <row r="472" spans="1:8">
      <c r="A472" s="183" t="s">
        <v>964</v>
      </c>
      <c r="C472" s="184"/>
      <c r="D472" s="184"/>
      <c r="E472" s="184"/>
      <c r="F472" s="184"/>
      <c r="G472" s="184"/>
      <c r="H472" s="184"/>
    </row>
    <row r="473" spans="1:8">
      <c r="A473" s="183" t="s">
        <v>965</v>
      </c>
      <c r="C473" s="184"/>
      <c r="D473" s="184"/>
      <c r="E473" s="184"/>
      <c r="F473" s="184"/>
      <c r="G473" s="184"/>
      <c r="H473" s="184"/>
    </row>
    <row r="474" spans="1:8">
      <c r="A474" s="183" t="s">
        <v>966</v>
      </c>
      <c r="C474" s="184"/>
      <c r="D474" s="184"/>
      <c r="E474" s="184"/>
      <c r="F474" s="184"/>
      <c r="G474" s="184"/>
      <c r="H474" s="184"/>
    </row>
    <row r="475" spans="1:8">
      <c r="A475" s="183" t="s">
        <v>967</v>
      </c>
      <c r="C475" s="184"/>
      <c r="D475" s="184"/>
      <c r="E475" s="184"/>
      <c r="F475" s="184"/>
      <c r="G475" s="184"/>
      <c r="H475" s="184"/>
    </row>
    <row r="476" spans="1:8">
      <c r="A476" s="183" t="s">
        <v>968</v>
      </c>
      <c r="C476" s="184"/>
      <c r="D476" s="184"/>
      <c r="E476" s="184"/>
      <c r="F476" s="184"/>
      <c r="G476" s="184"/>
      <c r="H476" s="184"/>
    </row>
    <row r="477" spans="1:8">
      <c r="A477" s="183" t="s">
        <v>969</v>
      </c>
      <c r="C477" s="184"/>
      <c r="D477" s="184"/>
      <c r="E477" s="184"/>
      <c r="F477" s="184"/>
      <c r="G477" s="184"/>
      <c r="H477" s="184"/>
    </row>
    <row r="478" spans="1:8">
      <c r="A478" s="183" t="s">
        <v>970</v>
      </c>
      <c r="C478" s="184"/>
      <c r="D478" s="184"/>
      <c r="E478" s="184"/>
      <c r="F478" s="184"/>
      <c r="G478" s="184"/>
      <c r="H478" s="184"/>
    </row>
    <row r="479" spans="1:8">
      <c r="A479" s="183" t="s">
        <v>971</v>
      </c>
      <c r="C479" s="184"/>
      <c r="D479" s="184"/>
      <c r="E479" s="184"/>
      <c r="F479" s="184"/>
      <c r="G479" s="184"/>
      <c r="H479" s="184"/>
    </row>
    <row r="480" spans="1:8">
      <c r="A480" s="183" t="s">
        <v>972</v>
      </c>
      <c r="C480" s="184"/>
      <c r="D480" s="184"/>
      <c r="E480" s="184"/>
      <c r="F480" s="184"/>
      <c r="G480" s="184"/>
      <c r="H480" s="184"/>
    </row>
    <row r="481" spans="1:8">
      <c r="A481" s="183" t="s">
        <v>973</v>
      </c>
      <c r="C481" s="184"/>
      <c r="D481" s="184"/>
      <c r="E481" s="184"/>
      <c r="F481" s="184"/>
      <c r="G481" s="184"/>
      <c r="H481" s="184"/>
    </row>
    <row r="482" spans="1:8">
      <c r="A482" s="183" t="s">
        <v>974</v>
      </c>
      <c r="C482" s="184"/>
      <c r="D482" s="184"/>
      <c r="E482" s="184"/>
      <c r="F482" s="184"/>
      <c r="G482" s="184"/>
      <c r="H482" s="184"/>
    </row>
    <row r="483" spans="1:8">
      <c r="A483" s="183" t="s">
        <v>975</v>
      </c>
      <c r="C483" s="184"/>
      <c r="D483" s="184"/>
      <c r="E483" s="184"/>
      <c r="F483" s="184"/>
      <c r="G483" s="184"/>
      <c r="H483" s="184"/>
    </row>
    <row r="484" spans="1:8">
      <c r="A484" s="183" t="s">
        <v>976</v>
      </c>
      <c r="C484" s="184"/>
      <c r="D484" s="184"/>
      <c r="E484" s="184"/>
      <c r="F484" s="184"/>
      <c r="G484" s="184"/>
      <c r="H484" s="184"/>
    </row>
    <row r="485" spans="1:8">
      <c r="A485" s="183" t="s">
        <v>977</v>
      </c>
      <c r="C485" s="184"/>
      <c r="D485" s="184"/>
      <c r="E485" s="184"/>
      <c r="F485" s="184"/>
      <c r="G485" s="184"/>
      <c r="H485" s="184"/>
    </row>
    <row r="486" spans="1:8">
      <c r="A486" s="183" t="s">
        <v>978</v>
      </c>
      <c r="C486" s="184"/>
      <c r="D486" s="184"/>
      <c r="E486" s="184"/>
      <c r="F486" s="184"/>
      <c r="G486" s="184"/>
      <c r="H486" s="184"/>
    </row>
    <row r="487" spans="1:8">
      <c r="A487" s="183" t="s">
        <v>979</v>
      </c>
      <c r="C487" s="184"/>
      <c r="D487" s="184"/>
      <c r="E487" s="184"/>
      <c r="F487" s="184"/>
      <c r="G487" s="184"/>
      <c r="H487" s="184"/>
    </row>
    <row r="488" spans="1:8">
      <c r="A488" s="183" t="s">
        <v>980</v>
      </c>
      <c r="C488" s="184"/>
      <c r="D488" s="184"/>
      <c r="E488" s="184"/>
      <c r="F488" s="184"/>
      <c r="G488" s="184"/>
      <c r="H488" s="184"/>
    </row>
    <row r="489" spans="1:8">
      <c r="A489" s="183" t="s">
        <v>981</v>
      </c>
      <c r="C489" s="184"/>
      <c r="D489" s="184"/>
      <c r="E489" s="184"/>
      <c r="F489" s="184"/>
      <c r="G489" s="184"/>
      <c r="H489" s="184"/>
    </row>
    <row r="490" spans="1:8">
      <c r="A490" s="183" t="s">
        <v>982</v>
      </c>
      <c r="C490" s="184"/>
      <c r="D490" s="184"/>
      <c r="E490" s="184"/>
      <c r="F490" s="184"/>
      <c r="G490" s="184"/>
      <c r="H490" s="184"/>
    </row>
    <row r="491" spans="1:8">
      <c r="A491" s="183" t="s">
        <v>983</v>
      </c>
      <c r="C491" s="184"/>
      <c r="D491" s="184"/>
      <c r="E491" s="184"/>
      <c r="F491" s="184"/>
      <c r="G491" s="184"/>
      <c r="H491" s="184"/>
    </row>
    <row r="492" spans="1:8">
      <c r="A492" s="183" t="s">
        <v>984</v>
      </c>
      <c r="C492" s="184"/>
      <c r="D492" s="184"/>
      <c r="E492" s="184"/>
      <c r="F492" s="184"/>
      <c r="G492" s="184"/>
      <c r="H492" s="184"/>
    </row>
    <row r="493" spans="1:8">
      <c r="A493" s="183" t="s">
        <v>985</v>
      </c>
      <c r="C493" s="184"/>
      <c r="D493" s="184"/>
      <c r="E493" s="184"/>
      <c r="F493" s="184"/>
      <c r="G493" s="184"/>
      <c r="H493" s="184"/>
    </row>
    <row r="494" spans="1:8">
      <c r="A494" s="183" t="s">
        <v>986</v>
      </c>
      <c r="C494" s="184"/>
      <c r="D494" s="184"/>
      <c r="E494" s="184"/>
      <c r="F494" s="184"/>
      <c r="G494" s="184"/>
      <c r="H494" s="184"/>
    </row>
    <row r="495" spans="1:8">
      <c r="A495" s="183" t="s">
        <v>987</v>
      </c>
      <c r="C495" s="184"/>
      <c r="D495" s="184"/>
      <c r="E495" s="184"/>
      <c r="F495" s="184"/>
      <c r="G495" s="184"/>
      <c r="H495" s="184"/>
    </row>
    <row r="496" spans="1:8">
      <c r="A496" s="183" t="s">
        <v>988</v>
      </c>
      <c r="C496" s="184"/>
      <c r="D496" s="184"/>
      <c r="E496" s="184"/>
      <c r="F496" s="184"/>
      <c r="G496" s="184"/>
      <c r="H496" s="184"/>
    </row>
    <row r="497" spans="1:8">
      <c r="A497" s="183" t="s">
        <v>989</v>
      </c>
      <c r="C497" s="184"/>
      <c r="D497" s="184"/>
      <c r="E497" s="184"/>
      <c r="F497" s="184"/>
      <c r="G497" s="184"/>
      <c r="H497" s="184"/>
    </row>
    <row r="498" spans="1:8">
      <c r="A498" s="183" t="s">
        <v>990</v>
      </c>
      <c r="C498" s="184"/>
      <c r="D498" s="184"/>
      <c r="E498" s="184"/>
      <c r="F498" s="184"/>
      <c r="G498" s="184"/>
      <c r="H498" s="184"/>
    </row>
    <row r="499" spans="1:8">
      <c r="A499" s="183" t="s">
        <v>991</v>
      </c>
      <c r="C499" s="184"/>
      <c r="D499" s="184"/>
      <c r="E499" s="184"/>
      <c r="F499" s="184"/>
      <c r="G499" s="184"/>
      <c r="H499" s="184"/>
    </row>
    <row r="500" spans="1:8">
      <c r="A500" s="183" t="s">
        <v>992</v>
      </c>
      <c r="C500" s="184"/>
      <c r="D500" s="184"/>
      <c r="E500" s="184"/>
      <c r="F500" s="184"/>
      <c r="G500" s="184"/>
      <c r="H500" s="184"/>
    </row>
    <row r="501" spans="1:8">
      <c r="A501" s="183" t="s">
        <v>993</v>
      </c>
      <c r="C501" s="184"/>
      <c r="D501" s="184"/>
      <c r="E501" s="184"/>
      <c r="F501" s="184"/>
      <c r="G501" s="184"/>
      <c r="H501" s="184"/>
    </row>
    <row r="502" spans="1:8">
      <c r="A502" s="183" t="s">
        <v>994</v>
      </c>
      <c r="C502" s="184"/>
      <c r="D502" s="184"/>
      <c r="E502" s="184"/>
      <c r="F502" s="184"/>
      <c r="G502" s="184"/>
      <c r="H502" s="184"/>
    </row>
    <row r="503" spans="1:8">
      <c r="A503" s="183" t="s">
        <v>995</v>
      </c>
      <c r="C503" s="184"/>
      <c r="D503" s="184"/>
      <c r="E503" s="184"/>
      <c r="F503" s="184"/>
      <c r="G503" s="184"/>
      <c r="H503" s="184"/>
    </row>
    <row r="504" spans="1:8">
      <c r="A504" s="183" t="s">
        <v>996</v>
      </c>
      <c r="C504" s="184"/>
      <c r="D504" s="184"/>
      <c r="E504" s="184"/>
      <c r="F504" s="184"/>
      <c r="G504" s="184"/>
      <c r="H504" s="184"/>
    </row>
    <row r="505" spans="1:8">
      <c r="A505" s="183" t="s">
        <v>997</v>
      </c>
      <c r="C505" s="184"/>
      <c r="D505" s="184"/>
      <c r="E505" s="184"/>
      <c r="F505" s="184"/>
      <c r="G505" s="184"/>
      <c r="H505" s="184"/>
    </row>
    <row r="506" spans="1:8">
      <c r="A506" s="183" t="s">
        <v>998</v>
      </c>
      <c r="C506" s="184"/>
      <c r="D506" s="184"/>
      <c r="E506" s="184"/>
      <c r="F506" s="184"/>
      <c r="G506" s="184"/>
      <c r="H506" s="184"/>
    </row>
    <row r="507" spans="1:8">
      <c r="A507" s="183" t="s">
        <v>999</v>
      </c>
      <c r="C507" s="184"/>
      <c r="D507" s="184"/>
      <c r="E507" s="184"/>
      <c r="F507" s="184"/>
      <c r="G507" s="184"/>
      <c r="H507" s="184"/>
    </row>
    <row r="508" spans="1:8">
      <c r="A508" s="183" t="s">
        <v>1000</v>
      </c>
      <c r="C508" s="184"/>
      <c r="D508" s="184"/>
      <c r="E508" s="184"/>
      <c r="F508" s="184"/>
      <c r="G508" s="184"/>
      <c r="H508" s="184"/>
    </row>
    <row r="509" spans="1:8">
      <c r="A509" s="183" t="s">
        <v>1001</v>
      </c>
      <c r="C509" s="184"/>
      <c r="D509" s="184"/>
      <c r="E509" s="184"/>
      <c r="F509" s="184"/>
      <c r="G509" s="184"/>
      <c r="H509" s="184"/>
    </row>
    <row r="510" spans="1:8">
      <c r="A510" s="183" t="s">
        <v>1002</v>
      </c>
      <c r="C510" s="184"/>
      <c r="D510" s="184"/>
      <c r="E510" s="184"/>
      <c r="F510" s="184"/>
      <c r="G510" s="184"/>
      <c r="H510" s="184"/>
    </row>
    <row r="511" spans="1:8">
      <c r="A511" s="183" t="s">
        <v>1003</v>
      </c>
      <c r="C511" s="184"/>
      <c r="D511" s="184"/>
      <c r="E511" s="184"/>
      <c r="F511" s="184"/>
      <c r="G511" s="184"/>
      <c r="H511" s="184"/>
    </row>
    <row r="512" spans="1:8">
      <c r="A512" s="183" t="s">
        <v>1004</v>
      </c>
      <c r="C512" s="184"/>
      <c r="D512" s="184"/>
      <c r="E512" s="184"/>
      <c r="F512" s="184"/>
      <c r="G512" s="184"/>
      <c r="H512" s="184"/>
    </row>
    <row r="513" spans="1:8">
      <c r="A513" s="183" t="s">
        <v>1005</v>
      </c>
      <c r="C513" s="184"/>
      <c r="D513" s="184"/>
      <c r="E513" s="184"/>
      <c r="F513" s="184"/>
      <c r="G513" s="184"/>
      <c r="H513" s="184"/>
    </row>
    <row r="514" spans="1:8">
      <c r="A514" s="183" t="s">
        <v>1006</v>
      </c>
      <c r="C514" s="184"/>
      <c r="D514" s="184"/>
      <c r="E514" s="184"/>
      <c r="F514" s="184"/>
      <c r="G514" s="184"/>
      <c r="H514" s="184"/>
    </row>
    <row r="515" spans="1:8">
      <c r="A515" s="183" t="s">
        <v>1007</v>
      </c>
      <c r="C515" s="184"/>
      <c r="D515" s="184"/>
      <c r="E515" s="184"/>
      <c r="F515" s="184"/>
      <c r="G515" s="184"/>
      <c r="H515" s="184"/>
    </row>
    <row r="516" spans="1:8">
      <c r="A516" s="183" t="s">
        <v>1008</v>
      </c>
      <c r="C516" s="184"/>
      <c r="D516" s="184"/>
      <c r="E516" s="184"/>
      <c r="F516" s="184"/>
      <c r="G516" s="184"/>
      <c r="H516" s="184"/>
    </row>
    <row r="517" spans="1:8">
      <c r="A517" s="183" t="s">
        <v>1009</v>
      </c>
      <c r="C517" s="184"/>
      <c r="D517" s="184"/>
      <c r="E517" s="184"/>
      <c r="F517" s="184"/>
      <c r="G517" s="184"/>
      <c r="H517" s="184"/>
    </row>
    <row r="518" spans="1:8">
      <c r="A518" s="183" t="s">
        <v>1010</v>
      </c>
      <c r="C518" s="184"/>
      <c r="D518" s="184"/>
      <c r="E518" s="184"/>
      <c r="F518" s="184"/>
      <c r="G518" s="184"/>
      <c r="H518" s="184"/>
    </row>
    <row r="519" spans="1:8">
      <c r="A519" s="183" t="s">
        <v>1011</v>
      </c>
      <c r="C519" s="184"/>
      <c r="D519" s="184"/>
      <c r="E519" s="184"/>
      <c r="F519" s="184"/>
      <c r="G519" s="184"/>
      <c r="H519" s="184"/>
    </row>
    <row r="520" spans="1:8">
      <c r="A520" s="183" t="s">
        <v>1012</v>
      </c>
      <c r="C520" s="184"/>
      <c r="D520" s="184"/>
      <c r="E520" s="184"/>
      <c r="F520" s="184"/>
      <c r="G520" s="184"/>
      <c r="H520" s="184"/>
    </row>
    <row r="521" spans="1:8">
      <c r="A521" s="183" t="s">
        <v>1013</v>
      </c>
      <c r="C521" s="184"/>
      <c r="D521" s="184"/>
      <c r="E521" s="184"/>
      <c r="F521" s="184"/>
      <c r="G521" s="184"/>
      <c r="H521" s="184"/>
    </row>
    <row r="522" spans="1:8">
      <c r="A522" s="183" t="s">
        <v>1014</v>
      </c>
      <c r="C522" s="184"/>
      <c r="D522" s="184"/>
      <c r="E522" s="184"/>
      <c r="F522" s="184"/>
      <c r="G522" s="184"/>
      <c r="H522" s="184"/>
    </row>
    <row r="523" spans="1:8">
      <c r="A523" s="183" t="s">
        <v>1015</v>
      </c>
      <c r="C523" s="184"/>
      <c r="D523" s="184"/>
      <c r="E523" s="184"/>
      <c r="F523" s="184"/>
      <c r="G523" s="184"/>
      <c r="H523" s="184"/>
    </row>
    <row r="524" spans="1:8">
      <c r="A524" s="183" t="s">
        <v>1016</v>
      </c>
      <c r="C524" s="184"/>
      <c r="D524" s="184"/>
      <c r="E524" s="184"/>
      <c r="F524" s="184"/>
      <c r="G524" s="184"/>
      <c r="H524" s="184"/>
    </row>
    <row r="525" spans="1:8">
      <c r="A525" s="183" t="s">
        <v>1017</v>
      </c>
      <c r="C525" s="184"/>
      <c r="D525" s="184"/>
      <c r="E525" s="184"/>
      <c r="F525" s="184"/>
      <c r="G525" s="184"/>
      <c r="H525" s="184"/>
    </row>
    <row r="526" spans="1:8">
      <c r="A526" s="183" t="s">
        <v>1018</v>
      </c>
      <c r="C526" s="184"/>
      <c r="D526" s="184"/>
      <c r="E526" s="184"/>
      <c r="F526" s="184"/>
      <c r="G526" s="184"/>
      <c r="H526" s="184"/>
    </row>
    <row r="527" spans="1:8">
      <c r="A527" s="183" t="s">
        <v>1019</v>
      </c>
      <c r="C527" s="184"/>
      <c r="D527" s="184"/>
      <c r="E527" s="184"/>
      <c r="F527" s="184"/>
      <c r="G527" s="184"/>
      <c r="H527" s="184"/>
    </row>
    <row r="528" spans="1:8">
      <c r="A528" s="183" t="s">
        <v>1020</v>
      </c>
      <c r="C528" s="184"/>
      <c r="D528" s="184"/>
      <c r="E528" s="184"/>
      <c r="F528" s="184"/>
      <c r="G528" s="184"/>
      <c r="H528" s="184"/>
    </row>
    <row r="529" spans="1:8">
      <c r="A529" s="183" t="s">
        <v>1021</v>
      </c>
      <c r="C529" s="184"/>
      <c r="D529" s="184"/>
      <c r="E529" s="184"/>
      <c r="F529" s="184"/>
      <c r="G529" s="184"/>
      <c r="H529" s="184"/>
    </row>
    <row r="530" spans="1:8">
      <c r="A530" s="183" t="s">
        <v>1022</v>
      </c>
      <c r="C530" s="184"/>
      <c r="D530" s="184"/>
      <c r="E530" s="184"/>
      <c r="F530" s="184"/>
      <c r="G530" s="184"/>
      <c r="H530" s="184"/>
    </row>
    <row r="531" spans="1:8">
      <c r="A531" s="183" t="s">
        <v>1023</v>
      </c>
      <c r="C531" s="184"/>
      <c r="D531" s="184"/>
      <c r="E531" s="184"/>
      <c r="F531" s="184"/>
      <c r="G531" s="184"/>
      <c r="H531" s="184"/>
    </row>
    <row r="532" spans="1:8">
      <c r="A532" s="183" t="s">
        <v>1024</v>
      </c>
      <c r="C532" s="184"/>
      <c r="D532" s="184"/>
      <c r="E532" s="184"/>
      <c r="F532" s="184"/>
      <c r="G532" s="184"/>
      <c r="H532" s="184"/>
    </row>
    <row r="533" spans="1:8">
      <c r="A533" s="183" t="s">
        <v>1025</v>
      </c>
      <c r="C533" s="184"/>
      <c r="D533" s="184"/>
      <c r="E533" s="184"/>
      <c r="F533" s="184"/>
      <c r="G533" s="184"/>
      <c r="H533" s="184"/>
    </row>
    <row r="534" spans="1:8">
      <c r="A534" s="183" t="s">
        <v>1026</v>
      </c>
      <c r="C534" s="184"/>
      <c r="D534" s="184"/>
      <c r="E534" s="184"/>
      <c r="F534" s="184"/>
      <c r="G534" s="184"/>
      <c r="H534" s="184"/>
    </row>
    <row r="535" spans="1:8">
      <c r="A535" s="183" t="s">
        <v>1027</v>
      </c>
      <c r="C535" s="184"/>
      <c r="D535" s="184"/>
      <c r="E535" s="184"/>
      <c r="F535" s="184"/>
      <c r="G535" s="184"/>
      <c r="H535" s="184"/>
    </row>
    <row r="536" spans="1:8">
      <c r="A536" s="183" t="s">
        <v>1028</v>
      </c>
      <c r="C536" s="184"/>
      <c r="D536" s="184"/>
      <c r="E536" s="184"/>
      <c r="F536" s="184"/>
      <c r="G536" s="184"/>
      <c r="H536" s="184"/>
    </row>
    <row r="537" spans="1:8">
      <c r="A537" s="183" t="s">
        <v>1029</v>
      </c>
      <c r="C537" s="184"/>
      <c r="D537" s="184"/>
      <c r="E537" s="184"/>
      <c r="F537" s="184"/>
      <c r="G537" s="184"/>
      <c r="H537" s="184"/>
    </row>
    <row r="538" spans="1:8">
      <c r="A538" s="183" t="s">
        <v>1030</v>
      </c>
      <c r="C538" s="184"/>
      <c r="D538" s="184"/>
      <c r="E538" s="184"/>
      <c r="F538" s="184"/>
      <c r="G538" s="184"/>
      <c r="H538" s="184"/>
    </row>
    <row r="539" spans="1:8">
      <c r="A539" s="183" t="s">
        <v>1031</v>
      </c>
      <c r="C539" s="184"/>
      <c r="D539" s="184"/>
      <c r="E539" s="184"/>
      <c r="F539" s="184"/>
      <c r="G539" s="184"/>
      <c r="H539" s="184"/>
    </row>
    <row r="540" spans="1:8">
      <c r="A540" s="183" t="s">
        <v>1032</v>
      </c>
      <c r="C540" s="184"/>
      <c r="D540" s="184"/>
      <c r="E540" s="184"/>
      <c r="F540" s="184"/>
      <c r="G540" s="184"/>
      <c r="H540" s="184"/>
    </row>
    <row r="541" spans="1:8">
      <c r="A541" s="183" t="s">
        <v>1033</v>
      </c>
      <c r="C541" s="184"/>
      <c r="D541" s="184"/>
      <c r="E541" s="184"/>
      <c r="F541" s="184"/>
      <c r="G541" s="184"/>
      <c r="H541" s="184"/>
    </row>
    <row r="542" spans="1:8">
      <c r="A542" s="183" t="s">
        <v>1034</v>
      </c>
      <c r="C542" s="184"/>
      <c r="D542" s="184"/>
      <c r="E542" s="184"/>
      <c r="F542" s="184"/>
      <c r="G542" s="184"/>
      <c r="H542" s="184"/>
    </row>
    <row r="543" spans="1:8">
      <c r="A543" s="183" t="s">
        <v>1035</v>
      </c>
      <c r="C543" s="184"/>
      <c r="D543" s="184"/>
      <c r="E543" s="184"/>
      <c r="F543" s="184"/>
      <c r="G543" s="184"/>
      <c r="H543" s="184"/>
    </row>
    <row r="544" spans="1:8">
      <c r="A544" s="183" t="s">
        <v>1036</v>
      </c>
      <c r="C544" s="184"/>
      <c r="D544" s="184"/>
      <c r="E544" s="184"/>
      <c r="F544" s="184"/>
      <c r="G544" s="184"/>
      <c r="H544" s="184"/>
    </row>
    <row r="545" spans="1:8">
      <c r="A545" s="183" t="s">
        <v>1037</v>
      </c>
      <c r="C545" s="184"/>
      <c r="D545" s="184"/>
      <c r="E545" s="184"/>
      <c r="F545" s="184"/>
      <c r="G545" s="184"/>
      <c r="H545" s="184"/>
    </row>
    <row r="546" spans="1:8">
      <c r="A546" s="183" t="s">
        <v>1038</v>
      </c>
      <c r="C546" s="184"/>
      <c r="D546" s="184"/>
      <c r="E546" s="184"/>
      <c r="F546" s="184"/>
      <c r="G546" s="184"/>
      <c r="H546" s="184"/>
    </row>
    <row r="547" spans="1:8">
      <c r="A547" s="183" t="s">
        <v>1039</v>
      </c>
      <c r="C547" s="184"/>
      <c r="D547" s="184"/>
      <c r="E547" s="184"/>
      <c r="F547" s="184"/>
      <c r="G547" s="184"/>
      <c r="H547" s="184"/>
    </row>
    <row r="548" spans="1:8">
      <c r="A548" s="183" t="s">
        <v>1040</v>
      </c>
      <c r="C548" s="184"/>
      <c r="D548" s="184"/>
      <c r="E548" s="184"/>
      <c r="F548" s="184"/>
      <c r="G548" s="184"/>
      <c r="H548" s="184"/>
    </row>
    <row r="549" spans="1:8">
      <c r="A549" s="183" t="s">
        <v>1041</v>
      </c>
      <c r="C549" s="184"/>
      <c r="D549" s="184"/>
      <c r="E549" s="184"/>
      <c r="F549" s="184"/>
      <c r="G549" s="184"/>
      <c r="H549" s="184"/>
    </row>
    <row r="550" spans="1:8">
      <c r="A550" s="183" t="s">
        <v>1042</v>
      </c>
      <c r="C550" s="184"/>
      <c r="D550" s="184"/>
      <c r="E550" s="184"/>
      <c r="F550" s="184"/>
      <c r="G550" s="184"/>
      <c r="H550" s="184"/>
    </row>
    <row r="551" spans="1:8">
      <c r="A551" s="183" t="s">
        <v>1043</v>
      </c>
      <c r="C551" s="184"/>
      <c r="D551" s="184"/>
      <c r="E551" s="184"/>
      <c r="F551" s="184"/>
      <c r="G551" s="184"/>
      <c r="H551" s="184"/>
    </row>
    <row r="552" spans="1:8">
      <c r="A552" s="183" t="s">
        <v>1044</v>
      </c>
      <c r="C552" s="184"/>
      <c r="D552" s="184"/>
      <c r="E552" s="184"/>
      <c r="F552" s="184"/>
      <c r="G552" s="184"/>
      <c r="H552" s="184"/>
    </row>
    <row r="553" spans="1:8">
      <c r="A553" s="183" t="s">
        <v>1045</v>
      </c>
      <c r="C553" s="184"/>
      <c r="D553" s="184"/>
      <c r="E553" s="184"/>
      <c r="F553" s="184"/>
      <c r="G553" s="184"/>
      <c r="H553" s="184"/>
    </row>
    <row r="554" spans="1:8">
      <c r="A554" s="183" t="s">
        <v>1046</v>
      </c>
      <c r="C554" s="184"/>
      <c r="D554" s="184"/>
      <c r="E554" s="184"/>
      <c r="F554" s="184"/>
      <c r="G554" s="184"/>
      <c r="H554" s="184"/>
    </row>
    <row r="555" spans="1:8">
      <c r="A555" s="183" t="s">
        <v>1047</v>
      </c>
      <c r="C555" s="184"/>
      <c r="D555" s="184"/>
      <c r="E555" s="184"/>
      <c r="F555" s="184"/>
      <c r="G555" s="184"/>
      <c r="H555" s="184"/>
    </row>
    <row r="556" spans="1:8">
      <c r="A556" s="183" t="s">
        <v>1048</v>
      </c>
      <c r="C556" s="184"/>
      <c r="D556" s="184"/>
      <c r="E556" s="184"/>
      <c r="F556" s="184"/>
      <c r="G556" s="184"/>
      <c r="H556" s="184"/>
    </row>
    <row r="557" spans="1:8">
      <c r="A557" s="183" t="s">
        <v>1049</v>
      </c>
      <c r="C557" s="184"/>
      <c r="D557" s="184"/>
      <c r="E557" s="184"/>
      <c r="F557" s="184"/>
      <c r="G557" s="184"/>
      <c r="H557" s="184"/>
    </row>
    <row r="558" spans="1:8">
      <c r="A558" s="183" t="s">
        <v>1050</v>
      </c>
      <c r="C558" s="184"/>
      <c r="D558" s="184"/>
      <c r="E558" s="184"/>
      <c r="F558" s="184"/>
      <c r="G558" s="184"/>
      <c r="H558" s="184"/>
    </row>
    <row r="559" spans="1:8">
      <c r="A559" s="183" t="s">
        <v>1051</v>
      </c>
      <c r="C559" s="184"/>
      <c r="D559" s="184"/>
      <c r="E559" s="184"/>
      <c r="F559" s="184"/>
      <c r="G559" s="184"/>
      <c r="H559" s="184"/>
    </row>
    <row r="560" spans="1:8">
      <c r="A560" s="183" t="s">
        <v>1052</v>
      </c>
      <c r="C560" s="184"/>
      <c r="D560" s="184"/>
      <c r="E560" s="184"/>
      <c r="F560" s="184"/>
      <c r="G560" s="184"/>
      <c r="H560" s="184"/>
    </row>
    <row r="561" spans="1:8">
      <c r="A561" s="183" t="s">
        <v>1053</v>
      </c>
      <c r="C561" s="184"/>
      <c r="D561" s="184"/>
      <c r="E561" s="184"/>
      <c r="F561" s="184"/>
      <c r="G561" s="184"/>
      <c r="H561" s="184"/>
    </row>
    <row r="562" spans="1:8">
      <c r="A562" s="183" t="s">
        <v>1054</v>
      </c>
      <c r="C562" s="184"/>
      <c r="D562" s="184"/>
      <c r="E562" s="184"/>
      <c r="F562" s="184"/>
      <c r="G562" s="184"/>
      <c r="H562" s="184"/>
    </row>
    <row r="563" spans="1:8">
      <c r="A563" s="183" t="s">
        <v>1055</v>
      </c>
      <c r="C563" s="184"/>
      <c r="D563" s="184"/>
      <c r="E563" s="184"/>
      <c r="F563" s="184"/>
      <c r="G563" s="184"/>
      <c r="H563" s="184"/>
    </row>
    <row r="564" spans="1:8">
      <c r="A564" s="183" t="s">
        <v>1056</v>
      </c>
      <c r="C564" s="184"/>
      <c r="D564" s="184"/>
      <c r="E564" s="184"/>
      <c r="F564" s="184"/>
      <c r="G564" s="184"/>
      <c r="H564" s="184"/>
    </row>
    <row r="565" spans="1:8">
      <c r="A565" s="183" t="s">
        <v>1057</v>
      </c>
      <c r="C565" s="184"/>
      <c r="D565" s="184"/>
      <c r="E565" s="184"/>
      <c r="F565" s="184"/>
      <c r="G565" s="184"/>
      <c r="H565" s="184"/>
    </row>
    <row r="566" spans="1:8">
      <c r="A566" s="183" t="s">
        <v>1058</v>
      </c>
      <c r="C566" s="184"/>
      <c r="D566" s="184"/>
      <c r="E566" s="184"/>
      <c r="F566" s="184"/>
      <c r="G566" s="184"/>
      <c r="H566" s="184"/>
    </row>
    <row r="567" spans="1:8">
      <c r="A567" s="183" t="s">
        <v>1059</v>
      </c>
      <c r="C567" s="184"/>
      <c r="D567" s="184"/>
      <c r="E567" s="184"/>
      <c r="F567" s="184"/>
      <c r="G567" s="184"/>
      <c r="H567" s="184"/>
    </row>
    <row r="568" spans="1:8">
      <c r="A568" s="183" t="s">
        <v>1060</v>
      </c>
      <c r="C568" s="184"/>
      <c r="D568" s="184"/>
      <c r="E568" s="184"/>
      <c r="F568" s="184"/>
      <c r="G568" s="184"/>
      <c r="H568" s="184"/>
    </row>
    <row r="569" spans="1:8">
      <c r="A569" s="183" t="s">
        <v>1061</v>
      </c>
      <c r="C569" s="184"/>
      <c r="D569" s="184"/>
      <c r="E569" s="184"/>
      <c r="F569" s="184"/>
      <c r="G569" s="184"/>
      <c r="H569" s="184"/>
    </row>
    <row r="570" spans="1:8">
      <c r="A570" s="183" t="s">
        <v>1062</v>
      </c>
      <c r="C570" s="184"/>
      <c r="D570" s="184"/>
      <c r="E570" s="184"/>
      <c r="F570" s="184"/>
      <c r="G570" s="184"/>
      <c r="H570" s="184"/>
    </row>
    <row r="571" spans="1:8">
      <c r="A571" s="183" t="s">
        <v>1063</v>
      </c>
      <c r="C571" s="184"/>
      <c r="D571" s="184"/>
      <c r="E571" s="184"/>
      <c r="F571" s="184"/>
      <c r="G571" s="184"/>
      <c r="H571" s="184"/>
    </row>
    <row r="572" spans="1:8">
      <c r="A572" s="183" t="s">
        <v>1064</v>
      </c>
      <c r="C572" s="184"/>
      <c r="D572" s="184"/>
      <c r="E572" s="184"/>
      <c r="F572" s="184"/>
      <c r="G572" s="184"/>
      <c r="H572" s="184"/>
    </row>
    <row r="573" spans="1:8">
      <c r="A573" s="183" t="s">
        <v>1065</v>
      </c>
      <c r="C573" s="184"/>
      <c r="D573" s="184"/>
      <c r="E573" s="184"/>
      <c r="F573" s="184"/>
      <c r="G573" s="184"/>
      <c r="H573" s="184"/>
    </row>
    <row r="574" spans="1:8">
      <c r="A574" s="183" t="s">
        <v>1066</v>
      </c>
      <c r="C574" s="184"/>
      <c r="D574" s="184"/>
      <c r="E574" s="184"/>
      <c r="F574" s="184"/>
      <c r="G574" s="184"/>
      <c r="H574" s="184"/>
    </row>
    <row r="575" spans="1:8">
      <c r="A575" s="183" t="s">
        <v>1067</v>
      </c>
      <c r="C575" s="184"/>
      <c r="D575" s="184"/>
      <c r="E575" s="184"/>
      <c r="F575" s="184"/>
      <c r="G575" s="184"/>
      <c r="H575" s="184"/>
    </row>
    <row r="576" spans="1:8">
      <c r="A576" s="183" t="s">
        <v>1068</v>
      </c>
      <c r="C576" s="184"/>
      <c r="D576" s="184"/>
      <c r="E576" s="184"/>
      <c r="F576" s="184"/>
      <c r="G576" s="184"/>
      <c r="H576" s="184"/>
    </row>
    <row r="577" spans="1:8">
      <c r="A577" s="183" t="s">
        <v>1069</v>
      </c>
      <c r="C577" s="184"/>
      <c r="D577" s="184"/>
      <c r="E577" s="184"/>
      <c r="F577" s="184"/>
      <c r="G577" s="184"/>
      <c r="H577" s="184"/>
    </row>
    <row r="578" spans="1:8">
      <c r="A578" s="183" t="s">
        <v>1070</v>
      </c>
      <c r="C578" s="184"/>
      <c r="D578" s="184"/>
      <c r="E578" s="184"/>
      <c r="F578" s="184"/>
      <c r="G578" s="184"/>
      <c r="H578" s="184"/>
    </row>
    <row r="579" spans="1:8">
      <c r="A579" s="183" t="s">
        <v>1071</v>
      </c>
      <c r="C579" s="184"/>
      <c r="D579" s="184"/>
      <c r="E579" s="184"/>
      <c r="F579" s="184"/>
      <c r="G579" s="184"/>
      <c r="H579" s="184"/>
    </row>
    <row r="580" spans="1:8">
      <c r="A580" s="183" t="s">
        <v>1072</v>
      </c>
      <c r="C580" s="184"/>
      <c r="D580" s="184"/>
      <c r="E580" s="184"/>
      <c r="F580" s="184"/>
      <c r="G580" s="184"/>
      <c r="H580" s="184"/>
    </row>
    <row r="581" spans="1:8">
      <c r="A581" s="183" t="s">
        <v>1073</v>
      </c>
      <c r="C581" s="184"/>
      <c r="D581" s="184"/>
      <c r="E581" s="184"/>
      <c r="F581" s="184"/>
      <c r="G581" s="184"/>
      <c r="H581" s="184"/>
    </row>
    <row r="582" spans="1:8">
      <c r="A582" s="183" t="s">
        <v>1074</v>
      </c>
      <c r="C582" s="184"/>
      <c r="D582" s="184"/>
      <c r="E582" s="184"/>
      <c r="F582" s="184"/>
      <c r="G582" s="184"/>
      <c r="H582" s="184"/>
    </row>
    <row r="583" spans="1:8">
      <c r="A583" t="s">
        <v>1075</v>
      </c>
      <c r="C583" s="184"/>
      <c r="D583" s="184"/>
      <c r="E583" s="184"/>
      <c r="F583" s="184"/>
      <c r="G583" s="184"/>
      <c r="H583" s="184"/>
    </row>
  </sheetData>
  <mergeCells count="2">
    <mergeCell ref="H2:L2"/>
    <mergeCell ref="N3:O3"/>
  </mergeCells>
  <phoneticPr fontId="31" type="noConversion"/>
  <dataValidations disablePrompts="1" count="1">
    <dataValidation type="list" allowBlank="1" showInputMessage="1" showErrorMessage="1" sqref="C229" xr:uid="{DF494224-8315-4233-9C65-5FFECA974FF8}">
      <formula1>$A$3:$A$8</formula1>
    </dataValidation>
  </dataValidations>
  <pageMargins left="0.7" right="0.7" top="0.75" bottom="0.75" header="0.3" footer="0.3"/>
  <pageSetup orientation="portrait" r:id="rId1"/>
  <tableParts count="10">
    <tablePart r:id="rId2"/>
    <tablePart r:id="rId3"/>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CE66"/>
  <sheetViews>
    <sheetView tabSelected="1" topLeftCell="A2" zoomScale="70" zoomScaleNormal="70" workbookViewId="0">
      <selection activeCell="AT22" sqref="AT22"/>
    </sheetView>
  </sheetViews>
  <sheetFormatPr baseColWidth="10" defaultColWidth="11.42578125" defaultRowHeight="16.5"/>
  <cols>
    <col min="1" max="1" width="37.140625" style="28" customWidth="1"/>
    <col min="2" max="2" width="18.28515625" style="28" customWidth="1"/>
    <col min="3" max="3" width="24.140625" style="28" customWidth="1"/>
    <col min="4" max="4" width="24.140625" style="100" customWidth="1"/>
    <col min="5" max="5" width="28.7109375" style="100" customWidth="1"/>
    <col min="6" max="6" width="24.140625" style="28" customWidth="1"/>
    <col min="7" max="11" width="23.42578125" style="28" customWidth="1"/>
    <col min="12" max="12" width="18.140625" style="28" customWidth="1"/>
    <col min="13" max="13" width="24.28515625" style="28" customWidth="1"/>
    <col min="14" max="14" width="12.7109375" style="253" customWidth="1"/>
    <col min="15" max="16" width="12.7109375" style="28" customWidth="1"/>
    <col min="17" max="17" width="14" style="28" customWidth="1"/>
    <col min="18" max="18" width="16.7109375" style="28" customWidth="1"/>
    <col min="19" max="19" width="12.28515625" style="28" customWidth="1"/>
    <col min="20" max="20" width="11.7109375" style="28" customWidth="1"/>
    <col min="21" max="21" width="12.140625" style="28" customWidth="1"/>
    <col min="22" max="22" width="12.28515625" style="28" customWidth="1"/>
    <col min="23" max="23" width="10.28515625" style="28" customWidth="1"/>
    <col min="24" max="24" width="12" style="28" customWidth="1"/>
    <col min="25" max="28" width="11.7109375" style="28" customWidth="1"/>
    <col min="29" max="38" width="12" style="28" customWidth="1"/>
    <col min="39" max="39" width="12.42578125" style="28" customWidth="1"/>
    <col min="40" max="40" width="25.28515625" style="6" customWidth="1"/>
    <col min="41" max="41" width="21.7109375" style="256" customWidth="1"/>
    <col min="42" max="42" width="23.28515625" style="28" customWidth="1"/>
    <col min="43" max="43" width="20.85546875" style="28" customWidth="1"/>
    <col min="44" max="46" width="26" style="28" customWidth="1"/>
    <col min="47" max="50" width="22.7109375" style="28" customWidth="1"/>
    <col min="51" max="51" width="25.140625" style="28" customWidth="1"/>
    <col min="52" max="52" width="15.85546875" style="28" customWidth="1"/>
    <col min="53" max="53" width="19.7109375" style="28" customWidth="1"/>
    <col min="54" max="54" width="19.7109375" style="251" customWidth="1"/>
    <col min="55" max="55" width="20.140625" style="188" customWidth="1"/>
    <col min="56" max="56" width="16" style="188" customWidth="1"/>
    <col min="57" max="57" width="11.42578125" style="28" customWidth="1"/>
    <col min="58" max="58" width="12.7109375" style="28" customWidth="1"/>
    <col min="59" max="59" width="11.7109375" style="28" customWidth="1"/>
    <col min="60" max="68" width="12.7109375" style="28" customWidth="1"/>
    <col min="69" max="69" width="11.28515625" style="28" customWidth="1"/>
    <col min="70" max="76" width="12.7109375" style="28" customWidth="1"/>
    <col min="77" max="77" width="16.42578125" style="28" customWidth="1"/>
    <col min="78" max="78" width="20.7109375" style="28" customWidth="1"/>
    <col min="79" max="79" width="21.140625" style="253" customWidth="1"/>
    <col min="80" max="80" width="24.42578125" style="253" customWidth="1"/>
    <col min="81" max="81" width="22.7109375" style="28" customWidth="1"/>
    <col min="82" max="82" width="23.7109375" style="28" customWidth="1"/>
    <col min="83" max="83" width="23" style="28" customWidth="1"/>
    <col min="84" max="16384" width="11.42578125" style="28"/>
  </cols>
  <sheetData>
    <row r="1" spans="1:83" s="6" customFormat="1" ht="25.5" hidden="1" customHeight="1">
      <c r="A1" s="447" t="s">
        <v>1078</v>
      </c>
      <c r="B1" s="448"/>
      <c r="C1" s="448"/>
      <c r="D1" s="449"/>
      <c r="E1" s="449"/>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448"/>
      <c r="BP1" s="448"/>
      <c r="BQ1" s="448"/>
      <c r="BR1" s="448"/>
      <c r="BS1" s="448"/>
      <c r="BT1" s="448"/>
      <c r="BU1" s="448"/>
      <c r="BV1" s="448"/>
      <c r="BW1" s="448"/>
      <c r="BX1" s="448"/>
      <c r="BY1" s="448"/>
      <c r="BZ1" s="448"/>
      <c r="CA1" s="448"/>
      <c r="CB1" s="448"/>
      <c r="CC1" s="448"/>
      <c r="CD1" s="448"/>
      <c r="CE1" s="450"/>
    </row>
    <row r="2" spans="1:83" s="6" customFormat="1">
      <c r="A2" s="466" t="s">
        <v>1220</v>
      </c>
      <c r="B2" s="467"/>
      <c r="C2" s="467"/>
      <c r="D2" s="431"/>
      <c r="E2" s="431"/>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7"/>
      <c r="BG2" s="467"/>
      <c r="BH2" s="467"/>
      <c r="BI2" s="467"/>
      <c r="BJ2" s="467"/>
      <c r="BK2" s="467"/>
      <c r="BL2" s="467"/>
      <c r="BM2" s="467"/>
      <c r="BN2" s="467"/>
      <c r="BO2" s="467"/>
      <c r="BP2" s="467"/>
      <c r="BQ2" s="467"/>
      <c r="BR2" s="467"/>
      <c r="BS2" s="467"/>
      <c r="BT2" s="467"/>
      <c r="BU2" s="467"/>
      <c r="BV2" s="467"/>
      <c r="BW2" s="467"/>
      <c r="BX2" s="467"/>
      <c r="BY2" s="467"/>
      <c r="BZ2" s="467"/>
      <c r="CA2" s="467"/>
      <c r="CB2" s="467"/>
      <c r="CC2" s="467"/>
      <c r="CD2" s="467"/>
      <c r="CE2" s="468"/>
    </row>
    <row r="3" spans="1:83" s="6" customFormat="1">
      <c r="A3" s="469" t="s">
        <v>1221</v>
      </c>
      <c r="B3" s="470"/>
      <c r="C3" s="471"/>
      <c r="D3" s="430"/>
      <c r="E3" s="431"/>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c r="AS3" s="432"/>
      <c r="AT3" s="432"/>
      <c r="AU3" s="432"/>
      <c r="AV3" s="432"/>
      <c r="AW3" s="432"/>
      <c r="AX3" s="432"/>
      <c r="AY3" s="432"/>
      <c r="AZ3" s="432"/>
      <c r="BA3" s="432"/>
      <c r="BB3" s="432"/>
      <c r="BC3" s="432"/>
      <c r="BD3" s="432"/>
      <c r="BE3" s="432"/>
      <c r="BF3" s="432"/>
      <c r="BG3" s="432"/>
      <c r="BH3" s="432"/>
      <c r="BI3" s="432"/>
      <c r="BJ3" s="432"/>
      <c r="BK3" s="432"/>
      <c r="BL3" s="432"/>
      <c r="BM3" s="432"/>
      <c r="BN3" s="432"/>
      <c r="BO3" s="432"/>
      <c r="BP3" s="432"/>
      <c r="BQ3" s="432"/>
      <c r="BR3" s="432"/>
      <c r="BS3" s="432"/>
      <c r="BT3" s="432"/>
      <c r="BU3" s="432"/>
      <c r="BV3" s="432"/>
      <c r="BW3" s="432"/>
      <c r="BX3" s="432"/>
      <c r="BY3" s="432"/>
      <c r="BZ3" s="432"/>
      <c r="CA3" s="432"/>
      <c r="CB3" s="432"/>
      <c r="CC3" s="432"/>
      <c r="CD3" s="432"/>
      <c r="CE3" s="433"/>
    </row>
    <row r="4" spans="1:83" s="6" customFormat="1">
      <c r="A4" s="93" t="s">
        <v>1079</v>
      </c>
      <c r="B4" s="94"/>
      <c r="C4" s="95"/>
      <c r="D4" s="96"/>
      <c r="E4" s="160"/>
      <c r="F4" s="97"/>
      <c r="G4" s="97"/>
      <c r="H4" s="97"/>
      <c r="I4" s="97"/>
      <c r="J4" s="97"/>
      <c r="K4" s="97"/>
      <c r="L4" s="97"/>
      <c r="M4" s="97"/>
      <c r="N4" s="189"/>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254"/>
      <c r="AP4" s="97"/>
      <c r="AQ4" s="97"/>
      <c r="AR4" s="97"/>
      <c r="AS4" s="97"/>
      <c r="AT4" s="97"/>
      <c r="AU4" s="97"/>
      <c r="AV4" s="97"/>
      <c r="AW4" s="97"/>
      <c r="AX4" s="97"/>
      <c r="AY4" s="97"/>
      <c r="AZ4" s="97"/>
      <c r="BA4" s="97"/>
      <c r="BB4" s="257"/>
      <c r="BC4" s="97"/>
      <c r="BD4" s="97"/>
      <c r="BE4" s="97"/>
      <c r="BF4" s="97"/>
      <c r="BG4" s="97"/>
      <c r="BH4" s="97"/>
      <c r="BI4" s="97"/>
      <c r="BJ4" s="97"/>
      <c r="BK4" s="97"/>
      <c r="BL4" s="97"/>
      <c r="BM4" s="97"/>
      <c r="BN4" s="97"/>
      <c r="BO4" s="97"/>
      <c r="BP4" s="97"/>
      <c r="BQ4" s="97"/>
      <c r="BR4" s="97"/>
      <c r="BS4" s="97"/>
      <c r="BT4" s="97"/>
      <c r="BU4" s="97"/>
      <c r="BV4" s="97"/>
      <c r="BW4" s="97"/>
      <c r="BX4" s="97"/>
      <c r="BY4" s="97"/>
      <c r="BZ4" s="97"/>
      <c r="CA4" s="189"/>
      <c r="CB4" s="189"/>
      <c r="CC4" s="97"/>
      <c r="CD4" s="97"/>
      <c r="CE4" s="172"/>
    </row>
    <row r="5" spans="1:83" s="6" customFormat="1" ht="26.25" customHeight="1" thickBot="1">
      <c r="A5" s="169" t="s">
        <v>1222</v>
      </c>
      <c r="B5" s="170"/>
      <c r="C5" s="171"/>
      <c r="D5" s="412"/>
      <c r="E5" s="413"/>
      <c r="F5" s="414"/>
      <c r="G5" s="414"/>
      <c r="H5" s="414"/>
      <c r="I5" s="414"/>
      <c r="J5" s="414"/>
      <c r="K5" s="414"/>
      <c r="L5" s="414"/>
      <c r="M5" s="414"/>
      <c r="N5" s="414"/>
      <c r="O5" s="414"/>
      <c r="P5" s="414"/>
      <c r="Q5" s="414"/>
      <c r="R5" s="414"/>
      <c r="S5" s="414"/>
      <c r="T5" s="414"/>
      <c r="U5" s="414"/>
      <c r="V5" s="414"/>
      <c r="W5" s="414"/>
      <c r="X5" s="414"/>
      <c r="Y5" s="414"/>
      <c r="Z5" s="414"/>
      <c r="AA5" s="414"/>
      <c r="AB5" s="414"/>
      <c r="AC5" s="414"/>
      <c r="AD5" s="414"/>
      <c r="AE5" s="414"/>
      <c r="AF5" s="414"/>
      <c r="AG5" s="414"/>
      <c r="AH5" s="414"/>
      <c r="AI5" s="414"/>
      <c r="AJ5" s="414"/>
      <c r="AK5" s="414"/>
      <c r="AL5" s="414"/>
      <c r="AM5" s="414"/>
      <c r="AN5" s="414"/>
      <c r="AO5" s="414"/>
      <c r="AP5" s="414"/>
      <c r="AQ5" s="414"/>
      <c r="AR5" s="414"/>
      <c r="AS5" s="414"/>
      <c r="AT5" s="414"/>
      <c r="AU5" s="414"/>
      <c r="AV5" s="414"/>
      <c r="AW5" s="414"/>
      <c r="AX5" s="414"/>
      <c r="AY5" s="414"/>
      <c r="AZ5" s="414"/>
      <c r="BA5" s="414"/>
      <c r="BB5" s="414"/>
      <c r="BC5" s="414"/>
      <c r="BD5" s="414"/>
      <c r="BE5" s="414"/>
      <c r="BF5" s="414"/>
      <c r="BG5" s="414"/>
      <c r="BH5" s="414"/>
      <c r="BI5" s="414"/>
      <c r="BJ5" s="414"/>
      <c r="BK5" s="414"/>
      <c r="BL5" s="414"/>
      <c r="BM5" s="414"/>
      <c r="BN5" s="414"/>
      <c r="BO5" s="414"/>
      <c r="BP5" s="414"/>
      <c r="BQ5" s="414"/>
      <c r="BR5" s="414"/>
      <c r="BS5" s="414"/>
      <c r="BT5" s="414"/>
      <c r="BU5" s="414"/>
      <c r="BV5" s="414"/>
      <c r="BW5" s="414"/>
      <c r="BX5" s="414"/>
      <c r="BY5" s="414"/>
      <c r="BZ5" s="414"/>
      <c r="CA5" s="414"/>
      <c r="CB5" s="414"/>
      <c r="CC5" s="414"/>
      <c r="CD5" s="414"/>
      <c r="CE5" s="415"/>
    </row>
    <row r="6" spans="1:83" s="6" customFormat="1" ht="24" customHeight="1">
      <c r="A6" s="168" t="s">
        <v>1080</v>
      </c>
      <c r="B6" s="167"/>
      <c r="C6" s="1173">
        <v>46179</v>
      </c>
      <c r="D6" s="472"/>
      <c r="E6" s="473"/>
      <c r="F6" s="474"/>
      <c r="G6" s="474"/>
      <c r="H6" s="474"/>
      <c r="I6" s="474"/>
      <c r="J6" s="474"/>
      <c r="K6" s="474"/>
      <c r="L6" s="474"/>
      <c r="M6" s="474"/>
      <c r="N6" s="474"/>
      <c r="O6" s="474"/>
      <c r="P6" s="474"/>
      <c r="Q6" s="474"/>
      <c r="R6" s="474"/>
      <c r="S6" s="474"/>
      <c r="T6" s="474"/>
      <c r="U6" s="474"/>
      <c r="V6" s="474"/>
      <c r="W6" s="474"/>
      <c r="X6" s="474"/>
      <c r="Y6" s="474"/>
      <c r="Z6" s="474"/>
      <c r="AA6" s="474"/>
      <c r="AB6" s="474"/>
      <c r="AC6" s="474"/>
      <c r="AD6" s="474"/>
      <c r="AE6" s="474"/>
      <c r="AF6" s="474"/>
      <c r="AG6" s="474"/>
      <c r="AH6" s="474"/>
      <c r="AI6" s="474"/>
      <c r="AJ6" s="474"/>
      <c r="AK6" s="474"/>
      <c r="AL6" s="474"/>
      <c r="AM6" s="474"/>
      <c r="AN6" s="474"/>
      <c r="AO6" s="474"/>
      <c r="AP6" s="474"/>
      <c r="AQ6" s="474"/>
      <c r="AR6" s="474"/>
      <c r="AS6" s="474"/>
      <c r="AT6" s="474"/>
      <c r="AU6" s="474"/>
      <c r="AV6" s="474"/>
      <c r="AW6" s="474"/>
      <c r="AX6" s="474"/>
      <c r="AY6" s="474"/>
      <c r="AZ6" s="474"/>
      <c r="BA6" s="474"/>
      <c r="BB6" s="474"/>
      <c r="BC6" s="474"/>
      <c r="BD6" s="474"/>
      <c r="BE6" s="474"/>
      <c r="BF6" s="474"/>
      <c r="BG6" s="474"/>
      <c r="BH6" s="474"/>
      <c r="BI6" s="474"/>
      <c r="BJ6" s="474"/>
      <c r="BK6" s="474"/>
      <c r="BL6" s="474"/>
      <c r="BM6" s="474"/>
      <c r="BN6" s="474"/>
      <c r="BO6" s="474"/>
      <c r="BP6" s="474"/>
      <c r="BQ6" s="474"/>
      <c r="BR6" s="474"/>
      <c r="BS6" s="474"/>
      <c r="BT6" s="474"/>
      <c r="BU6" s="474"/>
      <c r="BV6" s="474"/>
      <c r="BW6" s="474"/>
      <c r="BX6" s="474"/>
      <c r="BY6" s="474"/>
      <c r="BZ6" s="474"/>
      <c r="CA6" s="474"/>
      <c r="CB6" s="474"/>
      <c r="CC6" s="474"/>
      <c r="CD6" s="474"/>
      <c r="CE6" s="475"/>
    </row>
    <row r="7" spans="1:83" s="6" customFormat="1" ht="25.5" customHeight="1">
      <c r="A7" s="101" t="s">
        <v>1224</v>
      </c>
      <c r="B7" s="428" t="s">
        <v>113</v>
      </c>
      <c r="C7" s="429"/>
      <c r="D7" s="98"/>
      <c r="E7" s="98"/>
      <c r="F7" s="99"/>
      <c r="G7" s="102" t="s">
        <v>1801</v>
      </c>
      <c r="H7" s="432" t="s">
        <v>130</v>
      </c>
      <c r="I7" s="432"/>
      <c r="J7" s="432"/>
      <c r="K7" s="102"/>
      <c r="L7" s="98"/>
      <c r="M7" s="98"/>
      <c r="N7" s="252"/>
      <c r="O7" s="98"/>
      <c r="P7" s="98"/>
      <c r="Q7" s="98"/>
      <c r="R7" s="98"/>
      <c r="S7" s="98"/>
      <c r="T7" s="98"/>
      <c r="U7" s="98"/>
      <c r="V7" s="98"/>
      <c r="W7" s="98"/>
      <c r="X7" s="98"/>
      <c r="Y7" s="98"/>
      <c r="Z7" s="98"/>
      <c r="AA7" s="98"/>
      <c r="AB7" s="98"/>
      <c r="AC7" s="98"/>
      <c r="AD7" s="98"/>
      <c r="AE7" s="98"/>
      <c r="AF7" s="98"/>
      <c r="AG7" s="98"/>
      <c r="AH7" s="98"/>
      <c r="AI7" s="98"/>
      <c r="AJ7" s="98"/>
      <c r="AK7" s="98"/>
      <c r="AL7" s="98"/>
      <c r="AM7" s="98"/>
      <c r="AN7" s="393"/>
      <c r="AO7" s="255"/>
      <c r="AP7" s="98"/>
      <c r="AQ7" s="98"/>
      <c r="AR7" s="98"/>
      <c r="AS7" s="98"/>
      <c r="AT7" s="98"/>
      <c r="AU7" s="98"/>
      <c r="AV7" s="98"/>
      <c r="AW7" s="98"/>
      <c r="AX7" s="98"/>
      <c r="AY7" s="98"/>
      <c r="AZ7" s="98"/>
      <c r="BA7" s="98"/>
      <c r="BB7" s="258"/>
      <c r="BC7" s="98"/>
      <c r="BD7" s="98"/>
      <c r="BE7" s="98"/>
      <c r="BF7" s="103"/>
      <c r="BG7" s="103"/>
      <c r="BH7" s="103"/>
      <c r="BI7" s="103"/>
      <c r="BJ7" s="103"/>
      <c r="BK7" s="103"/>
      <c r="BL7" s="103"/>
      <c r="BM7" s="103"/>
      <c r="BN7" s="103"/>
      <c r="BO7" s="103"/>
      <c r="BP7" s="103"/>
      <c r="BQ7" s="103"/>
      <c r="BR7" s="103"/>
      <c r="BS7" s="103"/>
      <c r="BT7" s="103"/>
      <c r="BU7" s="103"/>
      <c r="BV7" s="103"/>
      <c r="BW7" s="103"/>
      <c r="BX7" s="103"/>
      <c r="BY7" s="103"/>
      <c r="BZ7" s="98"/>
      <c r="CA7" s="252"/>
      <c r="CB7" s="252"/>
      <c r="CC7" s="98"/>
      <c r="CD7" s="98"/>
      <c r="CE7" s="173"/>
    </row>
    <row r="8" spans="1:83" s="6" customFormat="1" ht="22.5" customHeight="1" thickBot="1">
      <c r="A8" s="455" t="s">
        <v>1223</v>
      </c>
      <c r="B8" s="456"/>
      <c r="C8" s="456"/>
      <c r="D8" s="457"/>
      <c r="E8" s="457"/>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458"/>
      <c r="AL8" s="458"/>
      <c r="AM8" s="458"/>
      <c r="AN8" s="458"/>
      <c r="AO8" s="458"/>
      <c r="AP8" s="458"/>
      <c r="AQ8" s="458"/>
      <c r="AR8" s="458"/>
      <c r="AS8" s="458"/>
      <c r="AT8" s="458"/>
      <c r="AU8" s="458"/>
      <c r="AV8" s="458"/>
      <c r="AW8" s="458"/>
      <c r="AX8" s="458"/>
      <c r="AY8" s="458"/>
      <c r="AZ8" s="458"/>
      <c r="BA8" s="458"/>
      <c r="BB8" s="458"/>
      <c r="BC8" s="458"/>
      <c r="BD8" s="458"/>
      <c r="BE8" s="458"/>
      <c r="BF8" s="458"/>
      <c r="BG8" s="458"/>
      <c r="BH8" s="458"/>
      <c r="BI8" s="458"/>
      <c r="BJ8" s="458"/>
      <c r="BK8" s="458"/>
      <c r="BL8" s="458"/>
      <c r="BM8" s="458"/>
      <c r="BN8" s="458"/>
      <c r="BO8" s="458"/>
      <c r="BP8" s="458"/>
      <c r="BQ8" s="458"/>
      <c r="BR8" s="458"/>
      <c r="BS8" s="458"/>
      <c r="BT8" s="458"/>
      <c r="BU8" s="458"/>
      <c r="BV8" s="458"/>
      <c r="BW8" s="458"/>
      <c r="BX8" s="458"/>
      <c r="BY8" s="458"/>
      <c r="BZ8" s="458"/>
      <c r="CA8" s="458"/>
      <c r="CB8" s="458"/>
      <c r="CC8" s="458"/>
      <c r="CD8" s="458"/>
      <c r="CE8" s="459"/>
    </row>
    <row r="9" spans="1:83" s="6" customFormat="1" ht="15" customHeight="1" thickBot="1">
      <c r="A9" s="409" t="s">
        <v>1081</v>
      </c>
      <c r="B9" s="397" t="s">
        <v>1082</v>
      </c>
      <c r="C9" s="402" t="s">
        <v>1083</v>
      </c>
      <c r="D9" s="403"/>
      <c r="E9" s="403"/>
      <c r="F9" s="404"/>
      <c r="G9" s="404"/>
      <c r="H9" s="404"/>
      <c r="I9" s="404"/>
      <c r="J9" s="404"/>
      <c r="K9" s="404"/>
      <c r="L9" s="404"/>
      <c r="M9" s="404"/>
      <c r="N9" s="404"/>
      <c r="O9" s="404"/>
      <c r="P9" s="404"/>
      <c r="Q9" s="404"/>
      <c r="R9" s="404"/>
      <c r="S9" s="404"/>
      <c r="T9" s="404"/>
      <c r="U9" s="404"/>
      <c r="V9" s="404"/>
      <c r="W9" s="404"/>
      <c r="X9" s="404"/>
      <c r="Y9" s="404"/>
      <c r="Z9" s="404"/>
      <c r="AA9" s="404"/>
      <c r="AB9" s="404"/>
      <c r="AC9" s="404"/>
      <c r="AD9" s="404"/>
      <c r="AE9" s="404"/>
      <c r="AF9" s="404"/>
      <c r="AG9" s="404"/>
      <c r="AH9" s="404"/>
      <c r="AI9" s="404"/>
      <c r="AJ9" s="404"/>
      <c r="AK9" s="404"/>
      <c r="AL9" s="404"/>
      <c r="AM9" s="404"/>
      <c r="AN9" s="434" t="s">
        <v>1084</v>
      </c>
      <c r="AO9" s="435"/>
      <c r="AP9" s="435"/>
      <c r="AQ9" s="435"/>
      <c r="AR9" s="435"/>
      <c r="AS9" s="435"/>
      <c r="AT9" s="435"/>
      <c r="AU9" s="435"/>
      <c r="AV9" s="435"/>
      <c r="AW9" s="435"/>
      <c r="AX9" s="435"/>
      <c r="AY9" s="435"/>
      <c r="AZ9" s="164"/>
      <c r="BA9" s="164"/>
      <c r="BB9" s="259"/>
      <c r="BC9" s="425" t="s">
        <v>1085</v>
      </c>
      <c r="BD9" s="425"/>
      <c r="BE9" s="426" t="s">
        <v>1086</v>
      </c>
      <c r="BF9" s="426"/>
      <c r="BG9" s="426"/>
      <c r="BH9" s="426"/>
      <c r="BI9" s="426"/>
      <c r="BJ9" s="426"/>
      <c r="BK9" s="426"/>
      <c r="BL9" s="426"/>
      <c r="BM9" s="426"/>
      <c r="BN9" s="426"/>
      <c r="BO9" s="426"/>
      <c r="BP9" s="426"/>
      <c r="BQ9" s="426"/>
      <c r="BR9" s="426"/>
      <c r="BS9" s="426"/>
      <c r="BT9" s="426"/>
      <c r="BU9" s="426"/>
      <c r="BV9" s="426"/>
      <c r="BW9" s="426"/>
      <c r="BX9" s="426"/>
      <c r="BY9" s="425" t="s">
        <v>1087</v>
      </c>
      <c r="BZ9" s="426" t="s">
        <v>1088</v>
      </c>
      <c r="CA9" s="426"/>
      <c r="CB9" s="426"/>
      <c r="CC9" s="434" t="s">
        <v>1089</v>
      </c>
      <c r="CD9" s="435"/>
      <c r="CE9" s="435"/>
    </row>
    <row r="10" spans="1:83" s="6" customFormat="1" ht="52.5" customHeight="1" thickBot="1">
      <c r="A10" s="410"/>
      <c r="B10" s="398"/>
      <c r="C10" s="400" t="s">
        <v>1090</v>
      </c>
      <c r="D10" s="446" t="s">
        <v>1091</v>
      </c>
      <c r="E10" s="436" t="s">
        <v>1092</v>
      </c>
      <c r="F10" s="407" t="s">
        <v>1093</v>
      </c>
      <c r="G10" s="400" t="s">
        <v>1094</v>
      </c>
      <c r="H10" s="400" t="s">
        <v>1095</v>
      </c>
      <c r="I10" s="400" t="s">
        <v>1096</v>
      </c>
      <c r="J10" s="400" t="s">
        <v>185</v>
      </c>
      <c r="K10" s="400" t="s">
        <v>1097</v>
      </c>
      <c r="L10" s="400" t="s">
        <v>1098</v>
      </c>
      <c r="M10" s="400" t="s">
        <v>78</v>
      </c>
      <c r="N10" s="443" t="s">
        <v>1099</v>
      </c>
      <c r="O10" s="444"/>
      <c r="P10" s="445"/>
      <c r="Q10" s="460" t="s">
        <v>1100</v>
      </c>
      <c r="R10" s="461"/>
      <c r="S10" s="438" t="s">
        <v>1101</v>
      </c>
      <c r="T10" s="439"/>
      <c r="U10" s="439"/>
      <c r="V10" s="439"/>
      <c r="W10" s="439"/>
      <c r="X10" s="439"/>
      <c r="Y10" s="439"/>
      <c r="Z10" s="439"/>
      <c r="AA10" s="439"/>
      <c r="AB10" s="439"/>
      <c r="AC10" s="439"/>
      <c r="AD10" s="439"/>
      <c r="AE10" s="439"/>
      <c r="AF10" s="439"/>
      <c r="AG10" s="439"/>
      <c r="AH10" s="439"/>
      <c r="AI10" s="439"/>
      <c r="AJ10" s="439"/>
      <c r="AK10" s="439"/>
      <c r="AL10" s="440"/>
      <c r="AM10" s="441" t="s">
        <v>1102</v>
      </c>
      <c r="AN10" s="405" t="s">
        <v>1103</v>
      </c>
      <c r="AO10" s="405" t="s">
        <v>1104</v>
      </c>
      <c r="AP10" s="418" t="s">
        <v>1092</v>
      </c>
      <c r="AQ10" s="417" t="s">
        <v>1105</v>
      </c>
      <c r="AR10" s="418" t="s">
        <v>1106</v>
      </c>
      <c r="AS10" s="417" t="s">
        <v>1107</v>
      </c>
      <c r="AT10" s="417" t="s">
        <v>1108</v>
      </c>
      <c r="AU10" s="416" t="s">
        <v>1109</v>
      </c>
      <c r="AV10" s="416" t="s">
        <v>293</v>
      </c>
      <c r="AW10" s="416" t="s">
        <v>292</v>
      </c>
      <c r="AX10" s="416" t="s">
        <v>1110</v>
      </c>
      <c r="AY10" s="417" t="s">
        <v>1111</v>
      </c>
      <c r="AZ10" s="420" t="s">
        <v>1099</v>
      </c>
      <c r="BA10" s="421"/>
      <c r="BB10" s="422"/>
      <c r="BC10" s="425"/>
      <c r="BD10" s="425"/>
      <c r="BE10" s="426"/>
      <c r="BF10" s="426"/>
      <c r="BG10" s="426"/>
      <c r="BH10" s="426"/>
      <c r="BI10" s="426"/>
      <c r="BJ10" s="426"/>
      <c r="BK10" s="426"/>
      <c r="BL10" s="426"/>
      <c r="BM10" s="426"/>
      <c r="BN10" s="426"/>
      <c r="BO10" s="426"/>
      <c r="BP10" s="426"/>
      <c r="BQ10" s="426"/>
      <c r="BR10" s="426"/>
      <c r="BS10" s="426"/>
      <c r="BT10" s="426"/>
      <c r="BU10" s="426"/>
      <c r="BV10" s="426"/>
      <c r="BW10" s="426"/>
      <c r="BX10" s="426"/>
      <c r="BY10" s="425"/>
      <c r="BZ10" s="423" t="s">
        <v>1112</v>
      </c>
      <c r="CA10" s="464" t="s">
        <v>1113</v>
      </c>
      <c r="CB10" s="462" t="s">
        <v>1114</v>
      </c>
      <c r="CC10" s="423" t="s">
        <v>1112</v>
      </c>
      <c r="CD10" s="451" t="s">
        <v>1113</v>
      </c>
      <c r="CE10" s="453" t="s">
        <v>1114</v>
      </c>
    </row>
    <row r="11" spans="1:83" s="6" customFormat="1" ht="39.75" customHeight="1" thickBot="1">
      <c r="A11" s="411"/>
      <c r="B11" s="399"/>
      <c r="C11" s="401"/>
      <c r="D11" s="401"/>
      <c r="E11" s="437"/>
      <c r="F11" s="408"/>
      <c r="G11" s="401"/>
      <c r="H11" s="401"/>
      <c r="I11" s="401"/>
      <c r="J11" s="401"/>
      <c r="K11" s="401"/>
      <c r="L11" s="401"/>
      <c r="M11" s="401"/>
      <c r="N11" s="262" t="s">
        <v>1115</v>
      </c>
      <c r="O11" s="163" t="s">
        <v>1116</v>
      </c>
      <c r="P11" s="163" t="s">
        <v>1117</v>
      </c>
      <c r="Q11" s="162" t="s">
        <v>1118</v>
      </c>
      <c r="R11" s="162" t="s">
        <v>1119</v>
      </c>
      <c r="S11" s="162" t="s">
        <v>1120</v>
      </c>
      <c r="T11" s="162" t="s">
        <v>1121</v>
      </c>
      <c r="U11" s="162" t="s">
        <v>1122</v>
      </c>
      <c r="V11" s="162" t="s">
        <v>1123</v>
      </c>
      <c r="W11" s="162" t="s">
        <v>1124</v>
      </c>
      <c r="X11" s="162" t="s">
        <v>1125</v>
      </c>
      <c r="Y11" s="162" t="s">
        <v>1126</v>
      </c>
      <c r="Z11" s="162" t="s">
        <v>1127</v>
      </c>
      <c r="AA11" s="162" t="s">
        <v>1128</v>
      </c>
      <c r="AB11" s="162" t="s">
        <v>1129</v>
      </c>
      <c r="AC11" s="162" t="s">
        <v>1130</v>
      </c>
      <c r="AD11" s="162" t="s">
        <v>1131</v>
      </c>
      <c r="AE11" s="162" t="s">
        <v>1132</v>
      </c>
      <c r="AF11" s="162" t="s">
        <v>1133</v>
      </c>
      <c r="AG11" s="162" t="s">
        <v>1134</v>
      </c>
      <c r="AH11" s="162" t="s">
        <v>1135</v>
      </c>
      <c r="AI11" s="162" t="s">
        <v>1136</v>
      </c>
      <c r="AJ11" s="162" t="s">
        <v>1228</v>
      </c>
      <c r="AK11" s="162" t="s">
        <v>1229</v>
      </c>
      <c r="AL11" s="162" t="s">
        <v>1230</v>
      </c>
      <c r="AM11" s="442"/>
      <c r="AN11" s="406"/>
      <c r="AO11" s="406"/>
      <c r="AP11" s="419"/>
      <c r="AQ11" s="417"/>
      <c r="AR11" s="419"/>
      <c r="AS11" s="417"/>
      <c r="AT11" s="417"/>
      <c r="AU11" s="417"/>
      <c r="AV11" s="417"/>
      <c r="AW11" s="417"/>
      <c r="AX11" s="417"/>
      <c r="AY11" s="417"/>
      <c r="AZ11" s="249" t="s">
        <v>1115</v>
      </c>
      <c r="BA11" s="250" t="s">
        <v>1116</v>
      </c>
      <c r="BB11" s="260" t="s">
        <v>1117</v>
      </c>
      <c r="BC11" s="190" t="s">
        <v>1118</v>
      </c>
      <c r="BD11" s="190" t="s">
        <v>1119</v>
      </c>
      <c r="BE11" s="190" t="s">
        <v>1120</v>
      </c>
      <c r="BF11" s="190" t="s">
        <v>1121</v>
      </c>
      <c r="BG11" s="190" t="s">
        <v>1122</v>
      </c>
      <c r="BH11" s="190" t="s">
        <v>1123</v>
      </c>
      <c r="BI11" s="190" t="s">
        <v>1124</v>
      </c>
      <c r="BJ11" s="190" t="s">
        <v>1125</v>
      </c>
      <c r="BK11" s="190" t="s">
        <v>1126</v>
      </c>
      <c r="BL11" s="190" t="s">
        <v>1127</v>
      </c>
      <c r="BM11" s="190" t="s">
        <v>1128</v>
      </c>
      <c r="BN11" s="190" t="s">
        <v>1129</v>
      </c>
      <c r="BO11" s="190" t="s">
        <v>1130</v>
      </c>
      <c r="BP11" s="190" t="s">
        <v>1131</v>
      </c>
      <c r="BQ11" s="190" t="s">
        <v>1132</v>
      </c>
      <c r="BR11" s="190" t="s">
        <v>1133</v>
      </c>
      <c r="BS11" s="190" t="s">
        <v>1134</v>
      </c>
      <c r="BT11" s="190" t="s">
        <v>1135</v>
      </c>
      <c r="BU11" s="190" t="s">
        <v>1136</v>
      </c>
      <c r="BV11" s="190" t="s">
        <v>1228</v>
      </c>
      <c r="BW11" s="190" t="s">
        <v>1229</v>
      </c>
      <c r="BX11" s="190" t="s">
        <v>1230</v>
      </c>
      <c r="BY11" s="427"/>
      <c r="BZ11" s="424"/>
      <c r="CA11" s="465"/>
      <c r="CB11" s="463"/>
      <c r="CC11" s="424"/>
      <c r="CD11" s="452"/>
      <c r="CE11" s="454"/>
    </row>
    <row r="12" spans="1:83" s="1196" customFormat="1" ht="35.25" customHeight="1">
      <c r="A12" s="1174" t="s">
        <v>1215</v>
      </c>
      <c r="B12" s="261">
        <v>0.3</v>
      </c>
      <c r="C12" s="1175" t="s">
        <v>1225</v>
      </c>
      <c r="D12" s="1176" t="s">
        <v>1226</v>
      </c>
      <c r="E12" s="1176" t="s">
        <v>284</v>
      </c>
      <c r="F12" s="1177">
        <v>0.2</v>
      </c>
      <c r="G12" s="1174" t="s">
        <v>1227</v>
      </c>
      <c r="H12" s="1174" t="s">
        <v>113</v>
      </c>
      <c r="I12" s="1178" t="s">
        <v>130</v>
      </c>
      <c r="J12" s="1178" t="s">
        <v>193</v>
      </c>
      <c r="K12" s="1178" t="s">
        <v>244</v>
      </c>
      <c r="L12" s="1179" t="s">
        <v>100</v>
      </c>
      <c r="M12" s="1175" t="s">
        <v>92</v>
      </c>
      <c r="N12" s="263">
        <v>0</v>
      </c>
      <c r="O12" s="1180">
        <v>2018</v>
      </c>
      <c r="P12" s="1180"/>
      <c r="Q12" s="1181">
        <v>43739</v>
      </c>
      <c r="R12" s="1181">
        <v>50770</v>
      </c>
      <c r="S12" s="1182">
        <v>1</v>
      </c>
      <c r="T12" s="1182">
        <v>2</v>
      </c>
      <c r="U12" s="1182">
        <v>3</v>
      </c>
      <c r="V12" s="1182">
        <v>4</v>
      </c>
      <c r="W12" s="1182">
        <v>5</v>
      </c>
      <c r="X12" s="1182">
        <v>6</v>
      </c>
      <c r="Y12" s="1182">
        <v>10</v>
      </c>
      <c r="Z12" s="1182">
        <v>10</v>
      </c>
      <c r="AA12" s="1182">
        <v>10</v>
      </c>
      <c r="AB12" s="1182">
        <v>15</v>
      </c>
      <c r="AC12" s="1182">
        <v>15</v>
      </c>
      <c r="AD12" s="1182">
        <v>15</v>
      </c>
      <c r="AE12" s="1182">
        <v>15</v>
      </c>
      <c r="AF12" s="1182">
        <v>15</v>
      </c>
      <c r="AG12" s="1182">
        <v>15</v>
      </c>
      <c r="AH12" s="1182">
        <v>15</v>
      </c>
      <c r="AI12" s="1182">
        <v>15</v>
      </c>
      <c r="AJ12" s="1182">
        <v>15</v>
      </c>
      <c r="AK12" s="1182">
        <v>15</v>
      </c>
      <c r="AL12" s="1182">
        <v>15</v>
      </c>
      <c r="AM12" s="1183">
        <v>15</v>
      </c>
      <c r="AN12" s="1184" t="s">
        <v>1292</v>
      </c>
      <c r="AO12" s="1185" t="s">
        <v>1317</v>
      </c>
      <c r="AP12" s="1186" t="s">
        <v>285</v>
      </c>
      <c r="AQ12" s="1186">
        <v>0</v>
      </c>
      <c r="AR12" s="1184" t="s">
        <v>1231</v>
      </c>
      <c r="AS12" s="1187" t="s">
        <v>100</v>
      </c>
      <c r="AT12" s="1180" t="s">
        <v>92</v>
      </c>
      <c r="AU12" s="1175" t="s">
        <v>282</v>
      </c>
      <c r="AV12" s="1175" t="s">
        <v>282</v>
      </c>
      <c r="AW12" s="1175"/>
      <c r="AX12" s="1188" t="s">
        <v>5</v>
      </c>
      <c r="AY12" s="1188"/>
      <c r="AZ12" s="1189">
        <v>0</v>
      </c>
      <c r="BA12" s="1189">
        <v>2018</v>
      </c>
      <c r="BB12" s="1190"/>
      <c r="BC12" s="1191">
        <v>43739</v>
      </c>
      <c r="BD12" s="1191">
        <v>50770</v>
      </c>
      <c r="BE12" s="1192">
        <v>1</v>
      </c>
      <c r="BF12" s="1192">
        <v>2</v>
      </c>
      <c r="BG12" s="1192">
        <v>3</v>
      </c>
      <c r="BH12" s="1192">
        <v>4</v>
      </c>
      <c r="BI12" s="1192">
        <v>5</v>
      </c>
      <c r="BJ12" s="1192">
        <v>6</v>
      </c>
      <c r="BK12" s="1193">
        <v>10</v>
      </c>
      <c r="BL12" s="1193">
        <v>10</v>
      </c>
      <c r="BM12" s="1193">
        <v>10</v>
      </c>
      <c r="BN12" s="1192">
        <v>15</v>
      </c>
      <c r="BO12" s="1192">
        <v>15</v>
      </c>
      <c r="BP12" s="1192">
        <v>15</v>
      </c>
      <c r="BQ12" s="1192">
        <v>15</v>
      </c>
      <c r="BR12" s="1192">
        <v>15</v>
      </c>
      <c r="BS12" s="1192">
        <v>15</v>
      </c>
      <c r="BT12" s="1192">
        <v>15</v>
      </c>
      <c r="BU12" s="1192">
        <v>15</v>
      </c>
      <c r="BV12" s="1192">
        <v>15</v>
      </c>
      <c r="BW12" s="1192">
        <v>15</v>
      </c>
      <c r="BX12" s="1192">
        <v>15</v>
      </c>
      <c r="BY12" s="1194">
        <v>15</v>
      </c>
      <c r="BZ12" s="1195" t="s">
        <v>113</v>
      </c>
      <c r="CA12" s="1195" t="s">
        <v>130</v>
      </c>
      <c r="CB12" s="1195" t="s">
        <v>1232</v>
      </c>
      <c r="CC12" s="1195"/>
      <c r="CD12" s="1195"/>
      <c r="CE12" s="1195"/>
    </row>
    <row r="13" spans="1:83" s="1196" customFormat="1" ht="35.25" customHeight="1">
      <c r="A13" s="1174" t="s">
        <v>1396</v>
      </c>
      <c r="B13" s="261"/>
      <c r="C13" s="1175" t="s">
        <v>1397</v>
      </c>
      <c r="D13" s="1176" t="s">
        <v>1226</v>
      </c>
      <c r="E13" s="1176" t="s">
        <v>284</v>
      </c>
      <c r="F13" s="1177"/>
      <c r="G13" s="1174" t="s">
        <v>1227</v>
      </c>
      <c r="H13" s="1174" t="s">
        <v>113</v>
      </c>
      <c r="I13" s="1178" t="s">
        <v>130</v>
      </c>
      <c r="J13" s="1178" t="s">
        <v>193</v>
      </c>
      <c r="K13" s="1178" t="s">
        <v>244</v>
      </c>
      <c r="L13" s="1179" t="s">
        <v>100</v>
      </c>
      <c r="M13" s="1175" t="s">
        <v>92</v>
      </c>
      <c r="N13" s="263">
        <v>0</v>
      </c>
      <c r="O13" s="1180">
        <v>2018</v>
      </c>
      <c r="P13" s="1180"/>
      <c r="Q13" s="1181">
        <v>43739</v>
      </c>
      <c r="R13" s="1181">
        <v>50770</v>
      </c>
      <c r="S13" s="1182">
        <v>1</v>
      </c>
      <c r="T13" s="1182">
        <v>2</v>
      </c>
      <c r="U13" s="1182">
        <v>3</v>
      </c>
      <c r="V13" s="1182">
        <v>4</v>
      </c>
      <c r="W13" s="1182">
        <v>5</v>
      </c>
      <c r="X13" s="1182">
        <v>6</v>
      </c>
      <c r="Y13" s="1182">
        <v>10</v>
      </c>
      <c r="Z13" s="1182">
        <v>10</v>
      </c>
      <c r="AA13" s="1182">
        <v>10</v>
      </c>
      <c r="AB13" s="1182">
        <v>15</v>
      </c>
      <c r="AC13" s="1182">
        <v>15</v>
      </c>
      <c r="AD13" s="1182">
        <v>15</v>
      </c>
      <c r="AE13" s="1182">
        <v>15</v>
      </c>
      <c r="AF13" s="1182">
        <v>15</v>
      </c>
      <c r="AG13" s="1182">
        <v>15</v>
      </c>
      <c r="AH13" s="1182">
        <v>15</v>
      </c>
      <c r="AI13" s="1182">
        <v>15</v>
      </c>
      <c r="AJ13" s="1182">
        <v>15</v>
      </c>
      <c r="AK13" s="1182">
        <v>15</v>
      </c>
      <c r="AL13" s="1182">
        <v>15</v>
      </c>
      <c r="AM13" s="1183">
        <v>15</v>
      </c>
      <c r="AN13" s="1197" t="s">
        <v>1398</v>
      </c>
      <c r="AO13" s="1185" t="s">
        <v>1399</v>
      </c>
      <c r="AP13" s="1186" t="s">
        <v>284</v>
      </c>
      <c r="AQ13" s="1186">
        <v>0.02</v>
      </c>
      <c r="AR13" s="1184" t="s">
        <v>1400</v>
      </c>
      <c r="AS13" s="1187" t="s">
        <v>98</v>
      </c>
      <c r="AT13" s="1180" t="s">
        <v>92</v>
      </c>
      <c r="AU13" s="1175" t="s">
        <v>282</v>
      </c>
      <c r="AV13" s="1175" t="s">
        <v>282</v>
      </c>
      <c r="AW13" s="1175"/>
      <c r="AX13" s="1188" t="s">
        <v>5</v>
      </c>
      <c r="AY13" s="1188"/>
      <c r="AZ13" s="1189" t="s">
        <v>1279</v>
      </c>
      <c r="BA13" s="1189"/>
      <c r="BB13" s="1190" t="s">
        <v>1401</v>
      </c>
      <c r="BC13" s="1191">
        <v>43739</v>
      </c>
      <c r="BD13" s="1191">
        <v>45657</v>
      </c>
      <c r="BE13" s="1192">
        <v>0.05</v>
      </c>
      <c r="BF13" s="1192">
        <v>0.03</v>
      </c>
      <c r="BG13" s="1192">
        <v>0.03</v>
      </c>
      <c r="BH13" s="1192">
        <v>0.22</v>
      </c>
      <c r="BI13" s="1192">
        <v>0.66</v>
      </c>
      <c r="BJ13" s="1192">
        <v>0.01</v>
      </c>
      <c r="BK13" s="1193"/>
      <c r="BL13" s="1193"/>
      <c r="BM13" s="1193"/>
      <c r="BN13" s="1192"/>
      <c r="BO13" s="1192"/>
      <c r="BP13" s="1192"/>
      <c r="BQ13" s="1192"/>
      <c r="BR13" s="1192"/>
      <c r="BS13" s="1192"/>
      <c r="BT13" s="1192"/>
      <c r="BU13" s="1192"/>
      <c r="BV13" s="1192"/>
      <c r="BW13" s="1192"/>
      <c r="BX13" s="1192"/>
      <c r="BY13" s="1194">
        <v>1</v>
      </c>
      <c r="BZ13" s="1195" t="s">
        <v>113</v>
      </c>
      <c r="CA13" s="1195" t="s">
        <v>170</v>
      </c>
      <c r="CB13" s="1195" t="s">
        <v>1402</v>
      </c>
      <c r="CC13" s="1195" t="s">
        <v>113</v>
      </c>
      <c r="CD13" s="1195" t="s">
        <v>130</v>
      </c>
      <c r="CE13" s="1195" t="s">
        <v>1232</v>
      </c>
    </row>
    <row r="14" spans="1:83" s="1196" customFormat="1" ht="35.25" customHeight="1">
      <c r="A14" s="1174" t="s">
        <v>1396</v>
      </c>
      <c r="B14" s="261"/>
      <c r="C14" s="1175" t="s">
        <v>1397</v>
      </c>
      <c r="D14" s="1176" t="s">
        <v>1226</v>
      </c>
      <c r="E14" s="1176" t="s">
        <v>284</v>
      </c>
      <c r="F14" s="1177"/>
      <c r="G14" s="1174" t="s">
        <v>1227</v>
      </c>
      <c r="H14" s="1174" t="s">
        <v>113</v>
      </c>
      <c r="I14" s="1178" t="s">
        <v>130</v>
      </c>
      <c r="J14" s="1178" t="s">
        <v>193</v>
      </c>
      <c r="K14" s="1178" t="s">
        <v>244</v>
      </c>
      <c r="L14" s="1179" t="s">
        <v>100</v>
      </c>
      <c r="M14" s="1175" t="s">
        <v>92</v>
      </c>
      <c r="N14" s="263">
        <v>0</v>
      </c>
      <c r="O14" s="1180">
        <v>2018</v>
      </c>
      <c r="P14" s="1180"/>
      <c r="Q14" s="1181">
        <v>43739</v>
      </c>
      <c r="R14" s="1181">
        <v>50770</v>
      </c>
      <c r="S14" s="1182">
        <v>1</v>
      </c>
      <c r="T14" s="1182">
        <v>2</v>
      </c>
      <c r="U14" s="1182">
        <v>3</v>
      </c>
      <c r="V14" s="1182">
        <v>4</v>
      </c>
      <c r="W14" s="1182">
        <v>5</v>
      </c>
      <c r="X14" s="1182">
        <v>6</v>
      </c>
      <c r="Y14" s="1182">
        <v>10</v>
      </c>
      <c r="Z14" s="1182">
        <v>10</v>
      </c>
      <c r="AA14" s="1182">
        <v>10</v>
      </c>
      <c r="AB14" s="1182">
        <v>15</v>
      </c>
      <c r="AC14" s="1182">
        <v>15</v>
      </c>
      <c r="AD14" s="1182">
        <v>15</v>
      </c>
      <c r="AE14" s="1182">
        <v>15</v>
      </c>
      <c r="AF14" s="1182">
        <v>15</v>
      </c>
      <c r="AG14" s="1182">
        <v>15</v>
      </c>
      <c r="AH14" s="1182">
        <v>15</v>
      </c>
      <c r="AI14" s="1182">
        <v>15</v>
      </c>
      <c r="AJ14" s="1182">
        <v>15</v>
      </c>
      <c r="AK14" s="1182">
        <v>15</v>
      </c>
      <c r="AL14" s="1182">
        <v>15</v>
      </c>
      <c r="AM14" s="1183">
        <v>15</v>
      </c>
      <c r="AN14" s="1184" t="s">
        <v>1403</v>
      </c>
      <c r="AO14" s="1185" t="s">
        <v>1404</v>
      </c>
      <c r="AP14" s="1186" t="s">
        <v>284</v>
      </c>
      <c r="AQ14" s="1186">
        <v>0.05</v>
      </c>
      <c r="AR14" s="1184" t="s">
        <v>1405</v>
      </c>
      <c r="AS14" s="1187" t="s">
        <v>99</v>
      </c>
      <c r="AT14" s="1180" t="s">
        <v>92</v>
      </c>
      <c r="AU14" s="1175" t="s">
        <v>282</v>
      </c>
      <c r="AV14" s="1175" t="s">
        <v>282</v>
      </c>
      <c r="AW14" s="1175"/>
      <c r="AX14" s="1188" t="s">
        <v>5</v>
      </c>
      <c r="AY14" s="1188"/>
      <c r="AZ14" s="1189" t="s">
        <v>1279</v>
      </c>
      <c r="BA14" s="1189"/>
      <c r="BB14" s="1190"/>
      <c r="BC14" s="1191">
        <v>45444</v>
      </c>
      <c r="BD14" s="1191">
        <v>49674</v>
      </c>
      <c r="BE14" s="1192"/>
      <c r="BF14" s="1192"/>
      <c r="BG14" s="1192"/>
      <c r="BH14" s="1192"/>
      <c r="BI14" s="1192"/>
      <c r="BJ14" s="1192">
        <v>6</v>
      </c>
      <c r="BK14" s="1193">
        <v>6</v>
      </c>
      <c r="BL14" s="1193">
        <v>6</v>
      </c>
      <c r="BM14" s="1193">
        <v>6</v>
      </c>
      <c r="BN14" s="1192">
        <v>6</v>
      </c>
      <c r="BO14" s="1192">
        <v>6</v>
      </c>
      <c r="BP14" s="1192">
        <v>6</v>
      </c>
      <c r="BQ14" s="1192">
        <v>6</v>
      </c>
      <c r="BR14" s="1192">
        <v>6</v>
      </c>
      <c r="BS14" s="1192">
        <v>6</v>
      </c>
      <c r="BT14" s="1192">
        <v>6</v>
      </c>
      <c r="BU14" s="1192">
        <v>6</v>
      </c>
      <c r="BV14" s="1192"/>
      <c r="BW14" s="1192"/>
      <c r="BX14" s="1192"/>
      <c r="BY14" s="1194">
        <v>6</v>
      </c>
      <c r="BZ14" s="1195" t="s">
        <v>108</v>
      </c>
      <c r="CA14" s="1195" t="s">
        <v>125</v>
      </c>
      <c r="CB14" s="1195" t="s">
        <v>1406</v>
      </c>
      <c r="CC14" s="1195" t="s">
        <v>113</v>
      </c>
      <c r="CD14" s="1195" t="s">
        <v>130</v>
      </c>
      <c r="CE14" s="1195" t="s">
        <v>1232</v>
      </c>
    </row>
    <row r="15" spans="1:83" s="1208" customFormat="1" ht="35.25" customHeight="1">
      <c r="A15" s="1174" t="s">
        <v>1215</v>
      </c>
      <c r="B15" s="261"/>
      <c r="C15" s="1175" t="s">
        <v>1225</v>
      </c>
      <c r="D15" s="1198" t="s">
        <v>1226</v>
      </c>
      <c r="E15" s="1198" t="s">
        <v>284</v>
      </c>
      <c r="F15" s="1177"/>
      <c r="G15" s="1174" t="s">
        <v>1227</v>
      </c>
      <c r="H15" s="1174" t="s">
        <v>113</v>
      </c>
      <c r="I15" s="1178" t="s">
        <v>130</v>
      </c>
      <c r="J15" s="1178" t="s">
        <v>193</v>
      </c>
      <c r="K15" s="1178" t="s">
        <v>244</v>
      </c>
      <c r="L15" s="1199" t="s">
        <v>100</v>
      </c>
      <c r="M15" s="1175" t="s">
        <v>92</v>
      </c>
      <c r="N15" s="263">
        <v>0</v>
      </c>
      <c r="O15" s="1180">
        <v>2018</v>
      </c>
      <c r="P15" s="1180"/>
      <c r="Q15" s="1200">
        <v>43739</v>
      </c>
      <c r="R15" s="1200">
        <v>50770</v>
      </c>
      <c r="S15" s="1201">
        <v>1</v>
      </c>
      <c r="T15" s="1201">
        <v>2</v>
      </c>
      <c r="U15" s="1201">
        <v>3</v>
      </c>
      <c r="V15" s="1201">
        <v>4</v>
      </c>
      <c r="W15" s="1201">
        <v>5</v>
      </c>
      <c r="X15" s="1201">
        <v>6</v>
      </c>
      <c r="Y15" s="1201">
        <v>10</v>
      </c>
      <c r="Z15" s="1201">
        <v>10</v>
      </c>
      <c r="AA15" s="1201">
        <v>10</v>
      </c>
      <c r="AB15" s="1201">
        <v>15</v>
      </c>
      <c r="AC15" s="1201">
        <v>15</v>
      </c>
      <c r="AD15" s="1201">
        <v>15</v>
      </c>
      <c r="AE15" s="1201">
        <v>15</v>
      </c>
      <c r="AF15" s="1201">
        <v>15</v>
      </c>
      <c r="AG15" s="1201">
        <v>15</v>
      </c>
      <c r="AH15" s="1201">
        <v>15</v>
      </c>
      <c r="AI15" s="1201">
        <v>15</v>
      </c>
      <c r="AJ15" s="1201">
        <v>15</v>
      </c>
      <c r="AK15" s="1201">
        <v>15</v>
      </c>
      <c r="AL15" s="1201">
        <v>15</v>
      </c>
      <c r="AM15" s="1201">
        <v>15</v>
      </c>
      <c r="AN15" s="1202" t="s">
        <v>1254</v>
      </c>
      <c r="AO15" s="1202" t="s">
        <v>1233</v>
      </c>
      <c r="AP15" s="1203" t="s">
        <v>284</v>
      </c>
      <c r="AQ15" s="1203">
        <v>0.05</v>
      </c>
      <c r="AR15" s="1197" t="s">
        <v>1234</v>
      </c>
      <c r="AS15" s="1204" t="s">
        <v>100</v>
      </c>
      <c r="AT15" s="1180" t="s">
        <v>92</v>
      </c>
      <c r="AU15" s="1175" t="s">
        <v>298</v>
      </c>
      <c r="AV15" s="1175" t="s">
        <v>599</v>
      </c>
      <c r="AW15" s="1175" t="s">
        <v>779</v>
      </c>
      <c r="AX15" s="1178" t="s">
        <v>5</v>
      </c>
      <c r="AY15" s="1178"/>
      <c r="AZ15" s="1190"/>
      <c r="BA15" s="1190"/>
      <c r="BB15" s="1190"/>
      <c r="BC15" s="1200">
        <v>45444</v>
      </c>
      <c r="BD15" s="1200">
        <v>50770</v>
      </c>
      <c r="BE15" s="1205"/>
      <c r="BF15" s="1205"/>
      <c r="BG15" s="1205"/>
      <c r="BH15" s="1205"/>
      <c r="BI15" s="1205"/>
      <c r="BJ15" s="1205">
        <v>8</v>
      </c>
      <c r="BK15" s="1205">
        <v>8</v>
      </c>
      <c r="BL15" s="1205">
        <v>8</v>
      </c>
      <c r="BM15" s="1205">
        <v>8</v>
      </c>
      <c r="BN15" s="1205">
        <v>8</v>
      </c>
      <c r="BO15" s="1205">
        <v>8</v>
      </c>
      <c r="BP15" s="1205">
        <v>8</v>
      </c>
      <c r="BQ15" s="1205">
        <v>8</v>
      </c>
      <c r="BR15" s="1205">
        <v>8</v>
      </c>
      <c r="BS15" s="1205">
        <v>8</v>
      </c>
      <c r="BT15" s="1205">
        <v>8</v>
      </c>
      <c r="BU15" s="1205">
        <v>8</v>
      </c>
      <c r="BV15" s="1205">
        <v>8</v>
      </c>
      <c r="BW15" s="1205">
        <v>8</v>
      </c>
      <c r="BX15" s="1205">
        <v>8</v>
      </c>
      <c r="BY15" s="1206">
        <v>8</v>
      </c>
      <c r="BZ15" s="1175" t="s">
        <v>104</v>
      </c>
      <c r="CA15" s="1195" t="s">
        <v>121</v>
      </c>
      <c r="CB15" s="1195" t="s">
        <v>1235</v>
      </c>
      <c r="CC15" s="1175" t="s">
        <v>113</v>
      </c>
      <c r="CD15" s="1207" t="s">
        <v>130</v>
      </c>
      <c r="CE15" s="1175" t="s">
        <v>1232</v>
      </c>
    </row>
    <row r="16" spans="1:83" s="1196" customFormat="1" ht="35.25" customHeight="1">
      <c r="A16" s="1174" t="s">
        <v>1215</v>
      </c>
      <c r="B16" s="261"/>
      <c r="C16" s="1175" t="s">
        <v>1225</v>
      </c>
      <c r="D16" s="1176" t="s">
        <v>1226</v>
      </c>
      <c r="E16" s="1176" t="s">
        <v>284</v>
      </c>
      <c r="F16" s="1177"/>
      <c r="G16" s="1174" t="s">
        <v>1227</v>
      </c>
      <c r="H16" s="1174" t="s">
        <v>113</v>
      </c>
      <c r="I16" s="1178" t="s">
        <v>130</v>
      </c>
      <c r="J16" s="1178" t="s">
        <v>193</v>
      </c>
      <c r="K16" s="1178" t="s">
        <v>244</v>
      </c>
      <c r="L16" s="1179" t="s">
        <v>100</v>
      </c>
      <c r="M16" s="1175" t="s">
        <v>92</v>
      </c>
      <c r="N16" s="263">
        <v>0</v>
      </c>
      <c r="O16" s="1180">
        <v>2018</v>
      </c>
      <c r="P16" s="1180"/>
      <c r="Q16" s="1181">
        <v>43739</v>
      </c>
      <c r="R16" s="1181">
        <v>50770</v>
      </c>
      <c r="S16" s="1182">
        <v>1</v>
      </c>
      <c r="T16" s="1182">
        <v>2</v>
      </c>
      <c r="U16" s="1182">
        <v>3</v>
      </c>
      <c r="V16" s="1182">
        <v>4</v>
      </c>
      <c r="W16" s="1182">
        <v>5</v>
      </c>
      <c r="X16" s="1182">
        <v>6</v>
      </c>
      <c r="Y16" s="1182">
        <v>10</v>
      </c>
      <c r="Z16" s="1182">
        <v>10</v>
      </c>
      <c r="AA16" s="1182">
        <v>10</v>
      </c>
      <c r="AB16" s="1182">
        <v>15</v>
      </c>
      <c r="AC16" s="1182">
        <v>15</v>
      </c>
      <c r="AD16" s="1182">
        <v>15</v>
      </c>
      <c r="AE16" s="1182">
        <v>15</v>
      </c>
      <c r="AF16" s="1182">
        <v>15</v>
      </c>
      <c r="AG16" s="1182">
        <v>15</v>
      </c>
      <c r="AH16" s="1182">
        <v>15</v>
      </c>
      <c r="AI16" s="1182">
        <v>15</v>
      </c>
      <c r="AJ16" s="1182">
        <v>15</v>
      </c>
      <c r="AK16" s="1182">
        <v>15</v>
      </c>
      <c r="AL16" s="1182">
        <v>15</v>
      </c>
      <c r="AM16" s="1182">
        <v>15</v>
      </c>
      <c r="AN16" s="1209" t="s">
        <v>1291</v>
      </c>
      <c r="AO16" s="1210" t="s">
        <v>1317</v>
      </c>
      <c r="AP16" s="1186" t="s">
        <v>284</v>
      </c>
      <c r="AQ16" s="1186">
        <v>7.4999999999999997E-2</v>
      </c>
      <c r="AR16" s="1184" t="s">
        <v>1231</v>
      </c>
      <c r="AS16" s="1211" t="s">
        <v>100</v>
      </c>
      <c r="AT16" s="1180" t="s">
        <v>92</v>
      </c>
      <c r="AU16" s="1174" t="s">
        <v>298</v>
      </c>
      <c r="AV16" s="1174" t="s">
        <v>599</v>
      </c>
      <c r="AW16" s="1174" t="s">
        <v>779</v>
      </c>
      <c r="AX16" s="1212" t="s">
        <v>5</v>
      </c>
      <c r="AY16" s="1212"/>
      <c r="AZ16" s="1189">
        <v>0</v>
      </c>
      <c r="BA16" s="1189">
        <v>2018</v>
      </c>
      <c r="BB16" s="1213" t="s">
        <v>1408</v>
      </c>
      <c r="BC16" s="1181">
        <v>46296</v>
      </c>
      <c r="BD16" s="1181">
        <v>50770</v>
      </c>
      <c r="BE16" s="1214"/>
      <c r="BF16" s="1214"/>
      <c r="BG16" s="1214"/>
      <c r="BH16" s="1214"/>
      <c r="BI16" s="1214"/>
      <c r="BJ16" s="1214"/>
      <c r="BK16" s="1214"/>
      <c r="BL16" s="1214">
        <v>40</v>
      </c>
      <c r="BM16" s="1214">
        <v>40</v>
      </c>
      <c r="BN16" s="1214">
        <v>40</v>
      </c>
      <c r="BO16" s="1214">
        <v>40</v>
      </c>
      <c r="BP16" s="1214">
        <v>40</v>
      </c>
      <c r="BQ16" s="1214">
        <v>40</v>
      </c>
      <c r="BR16" s="1214">
        <v>40</v>
      </c>
      <c r="BS16" s="1214">
        <v>40</v>
      </c>
      <c r="BT16" s="1214">
        <v>40</v>
      </c>
      <c r="BU16" s="1214">
        <v>40</v>
      </c>
      <c r="BV16" s="1214">
        <v>40</v>
      </c>
      <c r="BW16" s="1214">
        <v>40</v>
      </c>
      <c r="BX16" s="1214">
        <v>40</v>
      </c>
      <c r="BY16" s="1194">
        <v>520</v>
      </c>
      <c r="BZ16" s="1175" t="s">
        <v>113</v>
      </c>
      <c r="CA16" s="1195" t="s">
        <v>130</v>
      </c>
      <c r="CB16" s="1195" t="s">
        <v>1232</v>
      </c>
      <c r="CC16" s="1175"/>
      <c r="CD16" s="1207"/>
      <c r="CE16" s="1175"/>
    </row>
    <row r="17" spans="1:83" s="1215" customFormat="1" ht="39.75" customHeight="1">
      <c r="A17" s="1174" t="s">
        <v>1396</v>
      </c>
      <c r="B17" s="261"/>
      <c r="C17" s="1175" t="s">
        <v>1409</v>
      </c>
      <c r="D17" s="1176" t="s">
        <v>1410</v>
      </c>
      <c r="E17" s="1176" t="s">
        <v>284</v>
      </c>
      <c r="F17" s="1177">
        <v>0.05</v>
      </c>
      <c r="G17" s="1174" t="s">
        <v>1411</v>
      </c>
      <c r="H17" s="1174" t="s">
        <v>113</v>
      </c>
      <c r="I17" s="1178" t="s">
        <v>130</v>
      </c>
      <c r="J17" s="1178" t="s">
        <v>193</v>
      </c>
      <c r="K17" s="1178" t="s">
        <v>244</v>
      </c>
      <c r="L17" s="1179" t="s">
        <v>100</v>
      </c>
      <c r="M17" s="1175" t="s">
        <v>93</v>
      </c>
      <c r="N17" s="263">
        <v>0</v>
      </c>
      <c r="O17" s="1180">
        <v>2018</v>
      </c>
      <c r="P17" s="1180"/>
      <c r="Q17" s="1181">
        <v>43831</v>
      </c>
      <c r="R17" s="1181">
        <v>50770</v>
      </c>
      <c r="S17" s="1182"/>
      <c r="T17" s="1182">
        <v>0.25</v>
      </c>
      <c r="U17" s="1182"/>
      <c r="V17" s="1182">
        <v>0.3</v>
      </c>
      <c r="W17" s="1182"/>
      <c r="X17" s="1182">
        <v>0.35</v>
      </c>
      <c r="Y17" s="1182"/>
      <c r="Z17" s="1182">
        <v>0.38</v>
      </c>
      <c r="AA17" s="1182"/>
      <c r="AB17" s="1182">
        <v>0.4</v>
      </c>
      <c r="AC17" s="1182"/>
      <c r="AD17" s="1182">
        <v>0.42</v>
      </c>
      <c r="AE17" s="1182"/>
      <c r="AF17" s="1182">
        <v>0.44</v>
      </c>
      <c r="AG17" s="1182"/>
      <c r="AH17" s="1182">
        <v>0.46</v>
      </c>
      <c r="AI17" s="1182"/>
      <c r="AJ17" s="1182">
        <v>0.48</v>
      </c>
      <c r="AK17" s="1182"/>
      <c r="AL17" s="1182">
        <v>0.5</v>
      </c>
      <c r="AM17" s="1182">
        <v>0.5</v>
      </c>
      <c r="AN17" s="1184" t="s">
        <v>1412</v>
      </c>
      <c r="AO17" s="1185" t="s">
        <v>1413</v>
      </c>
      <c r="AP17" s="1203" t="s">
        <v>284</v>
      </c>
      <c r="AQ17" s="1186">
        <v>0.01</v>
      </c>
      <c r="AR17" s="1184" t="s">
        <v>1400</v>
      </c>
      <c r="AS17" s="1187" t="s">
        <v>100</v>
      </c>
      <c r="AT17" s="1180" t="s">
        <v>92</v>
      </c>
      <c r="AU17" s="1175" t="s">
        <v>282</v>
      </c>
      <c r="AV17" s="1175" t="s">
        <v>282</v>
      </c>
      <c r="AW17" s="1175"/>
      <c r="AX17" s="1188" t="s">
        <v>5</v>
      </c>
      <c r="AY17" s="1188"/>
      <c r="AZ17" s="1189" t="s">
        <v>1279</v>
      </c>
      <c r="BA17" s="1189"/>
      <c r="BB17" s="1190"/>
      <c r="BC17" s="1191">
        <v>43739</v>
      </c>
      <c r="BD17" s="1191">
        <v>44196</v>
      </c>
      <c r="BE17" s="1192">
        <v>0.5</v>
      </c>
      <c r="BF17" s="1192">
        <v>1</v>
      </c>
      <c r="BG17" s="1192"/>
      <c r="BH17" s="1192"/>
      <c r="BI17" s="1192"/>
      <c r="BJ17" s="1192"/>
      <c r="BK17" s="1193"/>
      <c r="BL17" s="1193"/>
      <c r="BM17" s="1193"/>
      <c r="BN17" s="1192"/>
      <c r="BO17" s="1192"/>
      <c r="BP17" s="1192"/>
      <c r="BQ17" s="1192"/>
      <c r="BR17" s="1192"/>
      <c r="BS17" s="1192"/>
      <c r="BT17" s="1192"/>
      <c r="BU17" s="1192"/>
      <c r="BV17" s="1192"/>
      <c r="BW17" s="1192"/>
      <c r="BX17" s="1192"/>
      <c r="BY17" s="1194">
        <v>1</v>
      </c>
      <c r="BZ17" s="1195" t="s">
        <v>113</v>
      </c>
      <c r="CA17" s="1195" t="s">
        <v>130</v>
      </c>
      <c r="CB17" s="1195" t="s">
        <v>1274</v>
      </c>
      <c r="CC17" s="1195" t="s">
        <v>108</v>
      </c>
      <c r="CD17" s="1195" t="s">
        <v>125</v>
      </c>
      <c r="CE17" s="1195" t="s">
        <v>1406</v>
      </c>
    </row>
    <row r="18" spans="1:83" s="1215" customFormat="1" ht="39.75" customHeight="1">
      <c r="A18" s="1174" t="s">
        <v>1396</v>
      </c>
      <c r="B18" s="261"/>
      <c r="C18" s="1175" t="s">
        <v>1409</v>
      </c>
      <c r="D18" s="1176" t="s">
        <v>1410</v>
      </c>
      <c r="E18" s="1176" t="s">
        <v>284</v>
      </c>
      <c r="F18" s="1177"/>
      <c r="G18" s="1174" t="s">
        <v>1411</v>
      </c>
      <c r="H18" s="1174" t="s">
        <v>113</v>
      </c>
      <c r="I18" s="1178" t="s">
        <v>130</v>
      </c>
      <c r="J18" s="1178" t="s">
        <v>193</v>
      </c>
      <c r="K18" s="1178" t="s">
        <v>244</v>
      </c>
      <c r="L18" s="1179" t="s">
        <v>100</v>
      </c>
      <c r="M18" s="1175" t="s">
        <v>93</v>
      </c>
      <c r="N18" s="263">
        <v>0</v>
      </c>
      <c r="O18" s="1180">
        <v>2018</v>
      </c>
      <c r="P18" s="1180"/>
      <c r="Q18" s="1181">
        <v>43831</v>
      </c>
      <c r="R18" s="1181">
        <v>50770</v>
      </c>
      <c r="S18" s="1182"/>
      <c r="T18" s="1182">
        <v>0.25</v>
      </c>
      <c r="U18" s="1182"/>
      <c r="V18" s="1182">
        <v>0.3</v>
      </c>
      <c r="W18" s="1182"/>
      <c r="X18" s="1182">
        <v>0.35</v>
      </c>
      <c r="Y18" s="1182"/>
      <c r="Z18" s="1182">
        <v>0.38</v>
      </c>
      <c r="AA18" s="1182"/>
      <c r="AB18" s="1182">
        <v>0.4</v>
      </c>
      <c r="AC18" s="1182"/>
      <c r="AD18" s="1182">
        <v>0.42</v>
      </c>
      <c r="AE18" s="1182"/>
      <c r="AF18" s="1182">
        <v>0.44</v>
      </c>
      <c r="AG18" s="1182"/>
      <c r="AH18" s="1182">
        <v>0.46</v>
      </c>
      <c r="AI18" s="1182"/>
      <c r="AJ18" s="1182">
        <v>0.48</v>
      </c>
      <c r="AK18" s="1182"/>
      <c r="AL18" s="1182">
        <v>0.5</v>
      </c>
      <c r="AM18" s="1182">
        <v>0.5</v>
      </c>
      <c r="AN18" s="1184" t="s">
        <v>1414</v>
      </c>
      <c r="AO18" s="1185" t="s">
        <v>1415</v>
      </c>
      <c r="AP18" s="1203" t="s">
        <v>284</v>
      </c>
      <c r="AQ18" s="1186">
        <v>0.01</v>
      </c>
      <c r="AR18" s="1184" t="s">
        <v>1400</v>
      </c>
      <c r="AS18" s="1187" t="s">
        <v>100</v>
      </c>
      <c r="AT18" s="1180" t="s">
        <v>92</v>
      </c>
      <c r="AU18" s="1175" t="s">
        <v>282</v>
      </c>
      <c r="AV18" s="1175" t="s">
        <v>282</v>
      </c>
      <c r="AW18" s="1175"/>
      <c r="AX18" s="1188" t="s">
        <v>5</v>
      </c>
      <c r="AY18" s="1188"/>
      <c r="AZ18" s="1189" t="s">
        <v>1279</v>
      </c>
      <c r="BA18" s="1189"/>
      <c r="BB18" s="1190"/>
      <c r="BC18" s="1191">
        <v>43739</v>
      </c>
      <c r="BD18" s="1191">
        <v>44196</v>
      </c>
      <c r="BE18" s="1192">
        <v>0.5</v>
      </c>
      <c r="BF18" s="1192">
        <v>1</v>
      </c>
      <c r="BG18" s="1192"/>
      <c r="BH18" s="1192"/>
      <c r="BI18" s="1192"/>
      <c r="BJ18" s="1192"/>
      <c r="BK18" s="1193"/>
      <c r="BL18" s="1193"/>
      <c r="BM18" s="1193"/>
      <c r="BN18" s="1192"/>
      <c r="BO18" s="1192"/>
      <c r="BP18" s="1192"/>
      <c r="BQ18" s="1192"/>
      <c r="BR18" s="1192"/>
      <c r="BS18" s="1192"/>
      <c r="BT18" s="1192"/>
      <c r="BU18" s="1192"/>
      <c r="BV18" s="1192"/>
      <c r="BW18" s="1192"/>
      <c r="BX18" s="1192"/>
      <c r="BY18" s="1194">
        <v>1</v>
      </c>
      <c r="BZ18" s="1195" t="s">
        <v>113</v>
      </c>
      <c r="CA18" s="1195" t="s">
        <v>130</v>
      </c>
      <c r="CB18" s="1195" t="s">
        <v>1274</v>
      </c>
      <c r="CC18" s="1195" t="s">
        <v>113</v>
      </c>
      <c r="CD18" s="1195" t="s">
        <v>130</v>
      </c>
      <c r="CE18" s="1195" t="s">
        <v>1232</v>
      </c>
    </row>
    <row r="19" spans="1:83" s="1215" customFormat="1" ht="39.75" customHeight="1">
      <c r="A19" s="1174" t="s">
        <v>1396</v>
      </c>
      <c r="B19" s="261"/>
      <c r="C19" s="1175" t="s">
        <v>1409</v>
      </c>
      <c r="D19" s="1176" t="s">
        <v>1410</v>
      </c>
      <c r="E19" s="1176" t="s">
        <v>284</v>
      </c>
      <c r="F19" s="1177"/>
      <c r="G19" s="1174" t="s">
        <v>1411</v>
      </c>
      <c r="H19" s="1174" t="s">
        <v>113</v>
      </c>
      <c r="I19" s="1178" t="s">
        <v>130</v>
      </c>
      <c r="J19" s="1178" t="s">
        <v>193</v>
      </c>
      <c r="K19" s="1178" t="s">
        <v>244</v>
      </c>
      <c r="L19" s="1179" t="s">
        <v>100</v>
      </c>
      <c r="M19" s="1175" t="s">
        <v>93</v>
      </c>
      <c r="N19" s="263">
        <v>0</v>
      </c>
      <c r="O19" s="1180">
        <v>2018</v>
      </c>
      <c r="P19" s="1180"/>
      <c r="Q19" s="1181">
        <v>43831</v>
      </c>
      <c r="R19" s="1181">
        <v>50770</v>
      </c>
      <c r="S19" s="1182"/>
      <c r="T19" s="1182">
        <v>0.25</v>
      </c>
      <c r="U19" s="1182"/>
      <c r="V19" s="1182">
        <v>0.3</v>
      </c>
      <c r="W19" s="1182"/>
      <c r="X19" s="1182">
        <v>0.35</v>
      </c>
      <c r="Y19" s="1182"/>
      <c r="Z19" s="1182">
        <v>0.38</v>
      </c>
      <c r="AA19" s="1182"/>
      <c r="AB19" s="1182">
        <v>0.4</v>
      </c>
      <c r="AC19" s="1182"/>
      <c r="AD19" s="1182">
        <v>0.42</v>
      </c>
      <c r="AE19" s="1182"/>
      <c r="AF19" s="1182">
        <v>0.44</v>
      </c>
      <c r="AG19" s="1182"/>
      <c r="AH19" s="1182">
        <v>0.46</v>
      </c>
      <c r="AI19" s="1182"/>
      <c r="AJ19" s="1182">
        <v>0.48</v>
      </c>
      <c r="AK19" s="1182"/>
      <c r="AL19" s="1182">
        <v>0.5</v>
      </c>
      <c r="AM19" s="1182">
        <v>0.5</v>
      </c>
      <c r="AN19" s="1184" t="s">
        <v>1416</v>
      </c>
      <c r="AO19" s="1185" t="s">
        <v>1417</v>
      </c>
      <c r="AP19" s="1203" t="s">
        <v>284</v>
      </c>
      <c r="AQ19" s="1186">
        <v>0.01</v>
      </c>
      <c r="AR19" s="1184" t="s">
        <v>1400</v>
      </c>
      <c r="AS19" s="1187" t="s">
        <v>100</v>
      </c>
      <c r="AT19" s="1180" t="s">
        <v>92</v>
      </c>
      <c r="AU19" s="1175" t="s">
        <v>282</v>
      </c>
      <c r="AV19" s="1175" t="s">
        <v>282</v>
      </c>
      <c r="AW19" s="1175"/>
      <c r="AX19" s="1188" t="s">
        <v>5</v>
      </c>
      <c r="AY19" s="1188"/>
      <c r="AZ19" s="1189" t="s">
        <v>1279</v>
      </c>
      <c r="BA19" s="1189"/>
      <c r="BB19" s="1190"/>
      <c r="BC19" s="1191">
        <v>43739</v>
      </c>
      <c r="BD19" s="1191">
        <v>44196</v>
      </c>
      <c r="BE19" s="1192">
        <v>0.5</v>
      </c>
      <c r="BF19" s="1192">
        <v>1</v>
      </c>
      <c r="BG19" s="1192"/>
      <c r="BH19" s="1192"/>
      <c r="BI19" s="1192"/>
      <c r="BJ19" s="1192"/>
      <c r="BK19" s="1193"/>
      <c r="BL19" s="1193"/>
      <c r="BM19" s="1193"/>
      <c r="BN19" s="1192"/>
      <c r="BO19" s="1192"/>
      <c r="BP19" s="1192"/>
      <c r="BQ19" s="1192"/>
      <c r="BR19" s="1192"/>
      <c r="BS19" s="1192"/>
      <c r="BT19" s="1192"/>
      <c r="BU19" s="1192"/>
      <c r="BV19" s="1192"/>
      <c r="BW19" s="1192"/>
      <c r="BX19" s="1192"/>
      <c r="BY19" s="1194">
        <v>1</v>
      </c>
      <c r="BZ19" s="1195" t="s">
        <v>113</v>
      </c>
      <c r="CA19" s="1195" t="s">
        <v>130</v>
      </c>
      <c r="CB19" s="1195" t="s">
        <v>1238</v>
      </c>
      <c r="CC19" s="1195" t="s">
        <v>113</v>
      </c>
      <c r="CD19" s="1195" t="s">
        <v>130</v>
      </c>
      <c r="CE19" s="1195" t="s">
        <v>1232</v>
      </c>
    </row>
    <row r="20" spans="1:83" s="1196" customFormat="1" ht="35.25" customHeight="1">
      <c r="A20" s="1174" t="s">
        <v>1396</v>
      </c>
      <c r="B20" s="261"/>
      <c r="C20" s="1175" t="s">
        <v>1409</v>
      </c>
      <c r="D20" s="1176" t="s">
        <v>1410</v>
      </c>
      <c r="E20" s="1176" t="s">
        <v>284</v>
      </c>
      <c r="F20" s="1177"/>
      <c r="G20" s="1174" t="s">
        <v>1411</v>
      </c>
      <c r="H20" s="1174" t="s">
        <v>113</v>
      </c>
      <c r="I20" s="1178" t="s">
        <v>130</v>
      </c>
      <c r="J20" s="1178" t="s">
        <v>193</v>
      </c>
      <c r="K20" s="1178" t="s">
        <v>244</v>
      </c>
      <c r="L20" s="1179" t="s">
        <v>100</v>
      </c>
      <c r="M20" s="1175" t="s">
        <v>93</v>
      </c>
      <c r="N20" s="263">
        <v>0</v>
      </c>
      <c r="O20" s="1180">
        <v>2018</v>
      </c>
      <c r="P20" s="1180"/>
      <c r="Q20" s="1181">
        <v>43831</v>
      </c>
      <c r="R20" s="1181">
        <v>50770</v>
      </c>
      <c r="S20" s="1182"/>
      <c r="T20" s="1182">
        <v>0.25</v>
      </c>
      <c r="U20" s="1182"/>
      <c r="V20" s="1182">
        <v>0.3</v>
      </c>
      <c r="W20" s="1182"/>
      <c r="X20" s="1182">
        <v>0.35</v>
      </c>
      <c r="Y20" s="1182"/>
      <c r="Z20" s="1182">
        <v>0.38</v>
      </c>
      <c r="AA20" s="1182"/>
      <c r="AB20" s="1182">
        <v>0.4</v>
      </c>
      <c r="AC20" s="1182"/>
      <c r="AD20" s="1182">
        <v>0.42</v>
      </c>
      <c r="AE20" s="1182"/>
      <c r="AF20" s="1182">
        <v>0.44</v>
      </c>
      <c r="AG20" s="1182"/>
      <c r="AH20" s="1182">
        <v>0.46</v>
      </c>
      <c r="AI20" s="1182"/>
      <c r="AJ20" s="1182">
        <v>0.48</v>
      </c>
      <c r="AK20" s="1182"/>
      <c r="AL20" s="1182">
        <v>0.5</v>
      </c>
      <c r="AM20" s="1182">
        <v>0.5</v>
      </c>
      <c r="AN20" s="1175" t="s">
        <v>1293</v>
      </c>
      <c r="AO20" s="1202" t="s">
        <v>1295</v>
      </c>
      <c r="AP20" s="1216" t="s">
        <v>285</v>
      </c>
      <c r="AQ20" s="1216">
        <v>0</v>
      </c>
      <c r="AR20" s="1175" t="s">
        <v>1296</v>
      </c>
      <c r="AS20" s="1211" t="s">
        <v>98</v>
      </c>
      <c r="AT20" s="1180" t="s">
        <v>92</v>
      </c>
      <c r="AU20" s="1174" t="s">
        <v>300</v>
      </c>
      <c r="AV20" s="1174"/>
      <c r="AW20" s="1174"/>
      <c r="AX20" s="1217" t="s">
        <v>15</v>
      </c>
      <c r="AY20" s="1212"/>
      <c r="AZ20" s="1189">
        <v>0</v>
      </c>
      <c r="BA20" s="1189">
        <v>2022</v>
      </c>
      <c r="BB20" s="1190" t="s">
        <v>1241</v>
      </c>
      <c r="BC20" s="1181">
        <v>45444</v>
      </c>
      <c r="BD20" s="1181">
        <v>50770</v>
      </c>
      <c r="BE20" s="1194"/>
      <c r="BF20" s="1194"/>
      <c r="BG20" s="1194"/>
      <c r="BH20" s="1194"/>
      <c r="BI20" s="1194"/>
      <c r="BJ20" s="1218">
        <v>0.5</v>
      </c>
      <c r="BK20" s="1218">
        <v>0.5</v>
      </c>
      <c r="BL20" s="1218">
        <v>0.5</v>
      </c>
      <c r="BM20" s="1218">
        <v>0.25</v>
      </c>
      <c r="BN20" s="1218">
        <v>0.25</v>
      </c>
      <c r="BO20" s="1218">
        <v>0.25</v>
      </c>
      <c r="BP20" s="1218">
        <v>0.25</v>
      </c>
      <c r="BQ20" s="1218">
        <v>0.25</v>
      </c>
      <c r="BR20" s="1218">
        <v>0.25</v>
      </c>
      <c r="BS20" s="1218">
        <v>0.25</v>
      </c>
      <c r="BT20" s="1218">
        <v>0.25</v>
      </c>
      <c r="BU20" s="1218">
        <v>0.25</v>
      </c>
      <c r="BV20" s="1218">
        <v>0.25</v>
      </c>
      <c r="BW20" s="1218">
        <v>0.5</v>
      </c>
      <c r="BX20" s="1218">
        <v>0.5</v>
      </c>
      <c r="BY20" s="1218">
        <f>SUM(BI20:BX20)</f>
        <v>5</v>
      </c>
      <c r="BZ20" s="1175" t="s">
        <v>113</v>
      </c>
      <c r="CA20" s="1195" t="s">
        <v>130</v>
      </c>
      <c r="CB20" s="1195" t="s">
        <v>1238</v>
      </c>
      <c r="CC20" s="1175" t="s">
        <v>113</v>
      </c>
      <c r="CD20" s="1207" t="s">
        <v>130</v>
      </c>
      <c r="CE20" s="1175" t="s">
        <v>1232</v>
      </c>
    </row>
    <row r="21" spans="1:83" s="1220" customFormat="1" ht="35.25" customHeight="1">
      <c r="A21" s="1174" t="s">
        <v>1396</v>
      </c>
      <c r="B21" s="261"/>
      <c r="C21" s="1175" t="s">
        <v>1409</v>
      </c>
      <c r="D21" s="1198" t="s">
        <v>1410</v>
      </c>
      <c r="E21" s="1198" t="s">
        <v>284</v>
      </c>
      <c r="F21" s="1177"/>
      <c r="G21" s="1174" t="s">
        <v>1411</v>
      </c>
      <c r="H21" s="1174" t="s">
        <v>113</v>
      </c>
      <c r="I21" s="1178" t="s">
        <v>130</v>
      </c>
      <c r="J21" s="1178" t="s">
        <v>193</v>
      </c>
      <c r="K21" s="1178" t="s">
        <v>244</v>
      </c>
      <c r="L21" s="1199" t="s">
        <v>100</v>
      </c>
      <c r="M21" s="1175" t="s">
        <v>93</v>
      </c>
      <c r="N21" s="263">
        <v>0</v>
      </c>
      <c r="O21" s="1180">
        <v>2018</v>
      </c>
      <c r="P21" s="1180"/>
      <c r="Q21" s="1200">
        <v>43831</v>
      </c>
      <c r="R21" s="1200">
        <v>50770</v>
      </c>
      <c r="S21" s="1201"/>
      <c r="T21" s="1201">
        <v>0.25</v>
      </c>
      <c r="U21" s="1201"/>
      <c r="V21" s="1201">
        <v>0.3</v>
      </c>
      <c r="W21" s="1201"/>
      <c r="X21" s="1201">
        <v>0.35</v>
      </c>
      <c r="Y21" s="1201"/>
      <c r="Z21" s="1201">
        <v>0.38</v>
      </c>
      <c r="AA21" s="1201"/>
      <c r="AB21" s="1201">
        <v>0.4</v>
      </c>
      <c r="AC21" s="1201"/>
      <c r="AD21" s="1201">
        <v>0.42</v>
      </c>
      <c r="AE21" s="1201"/>
      <c r="AF21" s="1201">
        <v>0.44</v>
      </c>
      <c r="AG21" s="1201"/>
      <c r="AH21" s="1201">
        <v>0.46</v>
      </c>
      <c r="AI21" s="1201"/>
      <c r="AJ21" s="1201">
        <v>0.48</v>
      </c>
      <c r="AK21" s="1201"/>
      <c r="AL21" s="1201">
        <v>0.5</v>
      </c>
      <c r="AM21" s="1201">
        <v>0.5</v>
      </c>
      <c r="AN21" s="1175" t="s">
        <v>1253</v>
      </c>
      <c r="AO21" s="1202" t="s">
        <v>1239</v>
      </c>
      <c r="AP21" s="1219" t="s">
        <v>284</v>
      </c>
      <c r="AQ21" s="1219">
        <v>0.01</v>
      </c>
      <c r="AR21" s="1175" t="s">
        <v>1240</v>
      </c>
      <c r="AS21" s="1204" t="s">
        <v>98</v>
      </c>
      <c r="AT21" s="1180" t="s">
        <v>92</v>
      </c>
      <c r="AU21" s="1174" t="s">
        <v>296</v>
      </c>
      <c r="AV21" s="1174" t="s">
        <v>756</v>
      </c>
      <c r="AW21" s="1174" t="s">
        <v>773</v>
      </c>
      <c r="AX21" s="1212" t="s">
        <v>5</v>
      </c>
      <c r="AY21" s="1212"/>
      <c r="AZ21" s="1189">
        <v>2</v>
      </c>
      <c r="BA21" s="1189">
        <v>2022</v>
      </c>
      <c r="BB21" s="1190" t="s">
        <v>1241</v>
      </c>
      <c r="BC21" s="1200">
        <v>45444</v>
      </c>
      <c r="BD21" s="1200">
        <v>50770</v>
      </c>
      <c r="BE21" s="1194"/>
      <c r="BF21" s="1194"/>
      <c r="BG21" s="1194"/>
      <c r="BH21" s="1194"/>
      <c r="BI21" s="1194"/>
      <c r="BJ21" s="1194">
        <v>3</v>
      </c>
      <c r="BK21" s="1194">
        <v>3</v>
      </c>
      <c r="BL21" s="1194">
        <v>3</v>
      </c>
      <c r="BM21" s="1194">
        <v>3</v>
      </c>
      <c r="BN21" s="1194">
        <v>3</v>
      </c>
      <c r="BO21" s="1194">
        <v>3</v>
      </c>
      <c r="BP21" s="1194">
        <v>3</v>
      </c>
      <c r="BQ21" s="1194">
        <v>3</v>
      </c>
      <c r="BR21" s="1194">
        <v>3</v>
      </c>
      <c r="BS21" s="1194">
        <v>3</v>
      </c>
      <c r="BT21" s="1194">
        <v>3</v>
      </c>
      <c r="BU21" s="1194">
        <v>3</v>
      </c>
      <c r="BV21" s="1194">
        <v>3</v>
      </c>
      <c r="BW21" s="1194">
        <v>3</v>
      </c>
      <c r="BX21" s="1194">
        <v>3</v>
      </c>
      <c r="BY21" s="1194">
        <v>45</v>
      </c>
      <c r="BZ21" s="1175" t="s">
        <v>113</v>
      </c>
      <c r="CA21" s="1195" t="s">
        <v>130</v>
      </c>
      <c r="CB21" s="1195" t="s">
        <v>1238</v>
      </c>
      <c r="CC21" s="1175" t="s">
        <v>113</v>
      </c>
      <c r="CD21" s="1207" t="s">
        <v>130</v>
      </c>
      <c r="CE21" s="1175" t="s">
        <v>1232</v>
      </c>
    </row>
    <row r="22" spans="1:83" s="1220" customFormat="1" ht="35.25" customHeight="1">
      <c r="A22" s="1174" t="s">
        <v>1396</v>
      </c>
      <c r="B22" s="261"/>
      <c r="C22" s="1175" t="s">
        <v>1409</v>
      </c>
      <c r="D22" s="1198" t="s">
        <v>1410</v>
      </c>
      <c r="E22" s="1198" t="s">
        <v>284</v>
      </c>
      <c r="F22" s="1177"/>
      <c r="G22" s="1174" t="s">
        <v>1411</v>
      </c>
      <c r="H22" s="1174" t="s">
        <v>113</v>
      </c>
      <c r="I22" s="1178" t="s">
        <v>130</v>
      </c>
      <c r="J22" s="1178" t="s">
        <v>193</v>
      </c>
      <c r="K22" s="1178" t="s">
        <v>244</v>
      </c>
      <c r="L22" s="1199" t="s">
        <v>100</v>
      </c>
      <c r="M22" s="1175" t="s">
        <v>93</v>
      </c>
      <c r="N22" s="263">
        <v>0</v>
      </c>
      <c r="O22" s="1180">
        <v>2018</v>
      </c>
      <c r="P22" s="1180"/>
      <c r="Q22" s="1200">
        <v>43831</v>
      </c>
      <c r="R22" s="1200">
        <v>50770</v>
      </c>
      <c r="S22" s="1201"/>
      <c r="T22" s="1201">
        <v>0.25</v>
      </c>
      <c r="U22" s="1201"/>
      <c r="V22" s="1201">
        <v>0.3</v>
      </c>
      <c r="W22" s="1201"/>
      <c r="X22" s="1201">
        <v>0.35</v>
      </c>
      <c r="Y22" s="1201"/>
      <c r="Z22" s="1201">
        <v>0.38</v>
      </c>
      <c r="AA22" s="1201"/>
      <c r="AB22" s="1201">
        <v>0.4</v>
      </c>
      <c r="AC22" s="1201"/>
      <c r="AD22" s="1201">
        <v>0.42</v>
      </c>
      <c r="AE22" s="1201"/>
      <c r="AF22" s="1201">
        <v>0.44</v>
      </c>
      <c r="AG22" s="1201"/>
      <c r="AH22" s="1201">
        <v>0.46</v>
      </c>
      <c r="AI22" s="1201"/>
      <c r="AJ22" s="1201">
        <v>0.48</v>
      </c>
      <c r="AK22" s="1201"/>
      <c r="AL22" s="1201">
        <v>0.5</v>
      </c>
      <c r="AM22" s="1201">
        <v>0.5</v>
      </c>
      <c r="AN22" s="1175" t="s">
        <v>1294</v>
      </c>
      <c r="AO22" s="1202" t="s">
        <v>1236</v>
      </c>
      <c r="AP22" s="1219" t="s">
        <v>284</v>
      </c>
      <c r="AQ22" s="1219">
        <v>0.01</v>
      </c>
      <c r="AR22" s="1175" t="s">
        <v>1237</v>
      </c>
      <c r="AS22" s="1204" t="s">
        <v>98</v>
      </c>
      <c r="AT22" s="1180" t="s">
        <v>92</v>
      </c>
      <c r="AU22" s="1174" t="s">
        <v>296</v>
      </c>
      <c r="AV22" s="1174" t="s">
        <v>756</v>
      </c>
      <c r="AW22" s="1174" t="s">
        <v>773</v>
      </c>
      <c r="AX22" s="1217" t="s">
        <v>15</v>
      </c>
      <c r="AY22" s="1212"/>
      <c r="AZ22" s="1189">
        <v>0</v>
      </c>
      <c r="BA22" s="1189">
        <v>2022</v>
      </c>
      <c r="BB22" s="1190" t="s">
        <v>1241</v>
      </c>
      <c r="BC22" s="1200">
        <v>46023</v>
      </c>
      <c r="BD22" s="1200">
        <v>50770</v>
      </c>
      <c r="BE22" s="1194"/>
      <c r="BF22" s="1194"/>
      <c r="BG22" s="1194"/>
      <c r="BH22" s="1194"/>
      <c r="BI22" s="1194"/>
      <c r="BJ22" s="1221"/>
      <c r="BK22" s="1221"/>
      <c r="BL22" s="1221">
        <v>2</v>
      </c>
      <c r="BM22" s="1221">
        <v>2</v>
      </c>
      <c r="BN22" s="1221">
        <v>2</v>
      </c>
      <c r="BO22" s="1221">
        <v>2</v>
      </c>
      <c r="BP22" s="1221">
        <v>2</v>
      </c>
      <c r="BQ22" s="1221">
        <v>2</v>
      </c>
      <c r="BR22" s="1221">
        <v>2</v>
      </c>
      <c r="BS22" s="1221">
        <v>2</v>
      </c>
      <c r="BT22" s="1221">
        <v>2</v>
      </c>
      <c r="BU22" s="1221">
        <v>2</v>
      </c>
      <c r="BV22" s="1221">
        <v>2</v>
      </c>
      <c r="BW22" s="1221">
        <v>2</v>
      </c>
      <c r="BX22" s="1221">
        <v>2</v>
      </c>
      <c r="BY22" s="1221">
        <v>2</v>
      </c>
      <c r="BZ22" s="1175" t="s">
        <v>113</v>
      </c>
      <c r="CA22" s="1195" t="s">
        <v>130</v>
      </c>
      <c r="CB22" s="1195" t="s">
        <v>1238</v>
      </c>
      <c r="CC22" s="1175" t="s">
        <v>113</v>
      </c>
      <c r="CD22" s="1207" t="s">
        <v>130</v>
      </c>
      <c r="CE22" s="1175" t="s">
        <v>1232</v>
      </c>
    </row>
    <row r="23" spans="1:83" s="1196" customFormat="1" ht="35.25" customHeight="1">
      <c r="A23" s="1174" t="s">
        <v>1396</v>
      </c>
      <c r="B23" s="261"/>
      <c r="C23" s="1175" t="s">
        <v>1418</v>
      </c>
      <c r="D23" s="1176" t="s">
        <v>1419</v>
      </c>
      <c r="E23" s="1176" t="s">
        <v>284</v>
      </c>
      <c r="F23" s="1177">
        <v>0.05</v>
      </c>
      <c r="G23" s="1174" t="s">
        <v>1420</v>
      </c>
      <c r="H23" s="1174" t="s">
        <v>113</v>
      </c>
      <c r="I23" s="1178" t="s">
        <v>130</v>
      </c>
      <c r="J23" s="1178" t="s">
        <v>1421</v>
      </c>
      <c r="K23" s="1178" t="s">
        <v>262</v>
      </c>
      <c r="L23" s="1179" t="s">
        <v>100</v>
      </c>
      <c r="M23" s="1175" t="s">
        <v>92</v>
      </c>
      <c r="N23" s="263">
        <v>0</v>
      </c>
      <c r="O23" s="1180">
        <v>2018</v>
      </c>
      <c r="P23" s="1180"/>
      <c r="Q23" s="1181">
        <v>44105</v>
      </c>
      <c r="R23" s="1181">
        <v>50406</v>
      </c>
      <c r="S23" s="1182"/>
      <c r="T23" s="1182">
        <v>1</v>
      </c>
      <c r="U23" s="1182">
        <v>2</v>
      </c>
      <c r="V23" s="1182">
        <v>3</v>
      </c>
      <c r="W23" s="1182">
        <v>4</v>
      </c>
      <c r="X23" s="1182">
        <v>5</v>
      </c>
      <c r="Y23" s="1182">
        <v>6</v>
      </c>
      <c r="Z23" s="1182">
        <v>7</v>
      </c>
      <c r="AA23" s="1182">
        <v>8</v>
      </c>
      <c r="AB23" s="1182">
        <v>9</v>
      </c>
      <c r="AC23" s="1182">
        <v>10</v>
      </c>
      <c r="AD23" s="1182">
        <v>11</v>
      </c>
      <c r="AE23" s="1182">
        <v>12</v>
      </c>
      <c r="AF23" s="1182">
        <v>13</v>
      </c>
      <c r="AG23" s="1182">
        <v>14</v>
      </c>
      <c r="AH23" s="1182">
        <v>15</v>
      </c>
      <c r="AI23" s="1182">
        <v>15</v>
      </c>
      <c r="AJ23" s="1182">
        <v>15</v>
      </c>
      <c r="AK23" s="1182">
        <v>15</v>
      </c>
      <c r="AL23" s="1182">
        <v>15</v>
      </c>
      <c r="AM23" s="1182">
        <v>15</v>
      </c>
      <c r="AN23" s="1175" t="s">
        <v>1298</v>
      </c>
      <c r="AO23" s="1202" t="s">
        <v>1299</v>
      </c>
      <c r="AP23" s="1216" t="s">
        <v>285</v>
      </c>
      <c r="AQ23" s="1216">
        <v>0</v>
      </c>
      <c r="AR23" s="1175" t="s">
        <v>1300</v>
      </c>
      <c r="AS23" s="1211" t="s">
        <v>100</v>
      </c>
      <c r="AT23" s="1180" t="s">
        <v>92</v>
      </c>
      <c r="AU23" s="1174" t="s">
        <v>300</v>
      </c>
      <c r="AV23" s="1174"/>
      <c r="AW23" s="1174"/>
      <c r="AX23" s="1212" t="s">
        <v>5</v>
      </c>
      <c r="AY23" s="1212"/>
      <c r="AZ23" s="1222"/>
      <c r="BA23" s="1189"/>
      <c r="BB23" s="1190"/>
      <c r="BC23" s="1181">
        <v>43739</v>
      </c>
      <c r="BD23" s="1181">
        <v>50770</v>
      </c>
      <c r="BE23" s="1223"/>
      <c r="BF23" s="1224">
        <v>1</v>
      </c>
      <c r="BG23" s="1224">
        <v>2</v>
      </c>
      <c r="BH23" s="1224">
        <v>3</v>
      </c>
      <c r="BI23" s="1224">
        <v>4</v>
      </c>
      <c r="BJ23" s="1224">
        <v>5</v>
      </c>
      <c r="BK23" s="1224">
        <v>6</v>
      </c>
      <c r="BL23" s="1224">
        <v>7</v>
      </c>
      <c r="BM23" s="1224">
        <v>8</v>
      </c>
      <c r="BN23" s="1224">
        <v>9</v>
      </c>
      <c r="BO23" s="1224">
        <v>10</v>
      </c>
      <c r="BP23" s="1224">
        <v>11</v>
      </c>
      <c r="BQ23" s="1224">
        <v>12</v>
      </c>
      <c r="BR23" s="1224">
        <v>13</v>
      </c>
      <c r="BS23" s="1224">
        <v>14</v>
      </c>
      <c r="BT23" s="1224">
        <v>15</v>
      </c>
      <c r="BU23" s="1224">
        <v>15</v>
      </c>
      <c r="BV23" s="1224">
        <v>15</v>
      </c>
      <c r="BW23" s="1224">
        <v>15</v>
      </c>
      <c r="BX23" s="1224">
        <v>15</v>
      </c>
      <c r="BY23" s="1224">
        <v>15</v>
      </c>
      <c r="BZ23" s="1175" t="s">
        <v>113</v>
      </c>
      <c r="CA23" s="1195" t="s">
        <v>130</v>
      </c>
      <c r="CB23" s="1195" t="s">
        <v>1244</v>
      </c>
      <c r="CC23" s="1175" t="s">
        <v>113</v>
      </c>
      <c r="CD23" s="1207" t="s">
        <v>130</v>
      </c>
      <c r="CE23" s="1175" t="s">
        <v>1232</v>
      </c>
    </row>
    <row r="24" spans="1:83" s="1196" customFormat="1" ht="35.25" customHeight="1">
      <c r="A24" s="1174" t="s">
        <v>1396</v>
      </c>
      <c r="B24" s="261"/>
      <c r="C24" s="1175" t="s">
        <v>1418</v>
      </c>
      <c r="D24" s="1176" t="s">
        <v>1419</v>
      </c>
      <c r="E24" s="1176" t="s">
        <v>284</v>
      </c>
      <c r="F24" s="1177"/>
      <c r="G24" s="1174" t="s">
        <v>1420</v>
      </c>
      <c r="H24" s="1174" t="s">
        <v>113</v>
      </c>
      <c r="I24" s="1178" t="s">
        <v>130</v>
      </c>
      <c r="J24" s="1178" t="s">
        <v>1421</v>
      </c>
      <c r="K24" s="1178" t="s">
        <v>262</v>
      </c>
      <c r="L24" s="1179" t="s">
        <v>100</v>
      </c>
      <c r="M24" s="1175" t="s">
        <v>92</v>
      </c>
      <c r="N24" s="263">
        <v>0</v>
      </c>
      <c r="O24" s="1180">
        <v>2018</v>
      </c>
      <c r="P24" s="1180"/>
      <c r="Q24" s="1181">
        <v>44105</v>
      </c>
      <c r="R24" s="1181">
        <v>50406</v>
      </c>
      <c r="S24" s="1182"/>
      <c r="T24" s="1182">
        <v>1</v>
      </c>
      <c r="U24" s="1182">
        <v>2</v>
      </c>
      <c r="V24" s="1182">
        <v>3</v>
      </c>
      <c r="W24" s="1182">
        <v>4</v>
      </c>
      <c r="X24" s="1182">
        <v>5</v>
      </c>
      <c r="Y24" s="1182">
        <v>6</v>
      </c>
      <c r="Z24" s="1182">
        <v>7</v>
      </c>
      <c r="AA24" s="1182">
        <v>8</v>
      </c>
      <c r="AB24" s="1182">
        <v>9</v>
      </c>
      <c r="AC24" s="1182">
        <v>10</v>
      </c>
      <c r="AD24" s="1182">
        <v>11</v>
      </c>
      <c r="AE24" s="1182">
        <v>12</v>
      </c>
      <c r="AF24" s="1182">
        <v>13</v>
      </c>
      <c r="AG24" s="1182">
        <v>14</v>
      </c>
      <c r="AH24" s="1182">
        <v>15</v>
      </c>
      <c r="AI24" s="1182">
        <v>15</v>
      </c>
      <c r="AJ24" s="1182">
        <v>15</v>
      </c>
      <c r="AK24" s="1182">
        <v>15</v>
      </c>
      <c r="AL24" s="1182">
        <v>15</v>
      </c>
      <c r="AM24" s="1182">
        <v>15</v>
      </c>
      <c r="AN24" s="1195" t="s">
        <v>1252</v>
      </c>
      <c r="AO24" s="1202" t="s">
        <v>1245</v>
      </c>
      <c r="AP24" s="1216" t="s">
        <v>284</v>
      </c>
      <c r="AQ24" s="1216">
        <v>0.02</v>
      </c>
      <c r="AR24" s="1195" t="s">
        <v>1246</v>
      </c>
      <c r="AS24" s="1211" t="s">
        <v>98</v>
      </c>
      <c r="AT24" s="1180" t="s">
        <v>92</v>
      </c>
      <c r="AU24" s="1174" t="s">
        <v>298</v>
      </c>
      <c r="AV24" s="1174" t="s">
        <v>661</v>
      </c>
      <c r="AW24" s="1174" t="s">
        <v>779</v>
      </c>
      <c r="AX24" s="1212" t="s">
        <v>5</v>
      </c>
      <c r="AY24" s="1212"/>
      <c r="AZ24" s="1222"/>
      <c r="BA24" s="1189"/>
      <c r="BB24" s="1190"/>
      <c r="BC24" s="1181">
        <v>45444</v>
      </c>
      <c r="BD24" s="1181">
        <v>50770</v>
      </c>
      <c r="BE24" s="1225"/>
      <c r="BF24" s="1225"/>
      <c r="BG24" s="1225"/>
      <c r="BH24" s="1225"/>
      <c r="BI24" s="1225"/>
      <c r="BJ24" s="1226">
        <v>5</v>
      </c>
      <c r="BK24" s="1226">
        <v>10</v>
      </c>
      <c r="BL24" s="1194">
        <v>5</v>
      </c>
      <c r="BM24" s="1194">
        <v>5</v>
      </c>
      <c r="BN24" s="1194">
        <v>5</v>
      </c>
      <c r="BO24" s="1194">
        <v>5</v>
      </c>
      <c r="BP24" s="1194">
        <v>5</v>
      </c>
      <c r="BQ24" s="1194">
        <v>5</v>
      </c>
      <c r="BR24" s="1194">
        <v>5</v>
      </c>
      <c r="BS24" s="1194">
        <v>5</v>
      </c>
      <c r="BT24" s="1194">
        <v>5</v>
      </c>
      <c r="BU24" s="1194">
        <v>5</v>
      </c>
      <c r="BV24" s="1194">
        <v>5</v>
      </c>
      <c r="BW24" s="1194">
        <v>5</v>
      </c>
      <c r="BX24" s="1194">
        <v>5</v>
      </c>
      <c r="BY24" s="1227">
        <f>SUM(BJ24:BX24)</f>
        <v>80</v>
      </c>
      <c r="BZ24" s="1175" t="s">
        <v>113</v>
      </c>
      <c r="CA24" s="1195" t="s">
        <v>130</v>
      </c>
      <c r="CB24" s="1195" t="s">
        <v>1232</v>
      </c>
      <c r="CC24" s="1175"/>
      <c r="CD24" s="1207"/>
      <c r="CE24" s="1185"/>
    </row>
    <row r="25" spans="1:83" s="1196" customFormat="1" ht="35.25" customHeight="1">
      <c r="A25" s="1174" t="s">
        <v>1396</v>
      </c>
      <c r="B25" s="261"/>
      <c r="C25" s="1175" t="s">
        <v>1418</v>
      </c>
      <c r="D25" s="1176" t="s">
        <v>1419</v>
      </c>
      <c r="E25" s="1176" t="s">
        <v>284</v>
      </c>
      <c r="F25" s="1177"/>
      <c r="G25" s="1174" t="s">
        <v>1420</v>
      </c>
      <c r="H25" s="1174" t="s">
        <v>113</v>
      </c>
      <c r="I25" s="1178" t="s">
        <v>130</v>
      </c>
      <c r="J25" s="1178" t="s">
        <v>1421</v>
      </c>
      <c r="K25" s="1178" t="s">
        <v>262</v>
      </c>
      <c r="L25" s="1179" t="s">
        <v>100</v>
      </c>
      <c r="M25" s="1175" t="s">
        <v>92</v>
      </c>
      <c r="N25" s="263">
        <v>0</v>
      </c>
      <c r="O25" s="1180">
        <v>2018</v>
      </c>
      <c r="P25" s="1180"/>
      <c r="Q25" s="1181">
        <v>44105</v>
      </c>
      <c r="R25" s="1181">
        <v>50406</v>
      </c>
      <c r="S25" s="1182"/>
      <c r="T25" s="1182">
        <v>1</v>
      </c>
      <c r="U25" s="1182">
        <v>2</v>
      </c>
      <c r="V25" s="1182">
        <v>3</v>
      </c>
      <c r="W25" s="1182">
        <v>4</v>
      </c>
      <c r="X25" s="1182">
        <v>5</v>
      </c>
      <c r="Y25" s="1182">
        <v>6</v>
      </c>
      <c r="Z25" s="1182">
        <v>7</v>
      </c>
      <c r="AA25" s="1182">
        <v>8</v>
      </c>
      <c r="AB25" s="1182">
        <v>9</v>
      </c>
      <c r="AC25" s="1182">
        <v>10</v>
      </c>
      <c r="AD25" s="1182">
        <v>11</v>
      </c>
      <c r="AE25" s="1182">
        <v>12</v>
      </c>
      <c r="AF25" s="1182">
        <v>13</v>
      </c>
      <c r="AG25" s="1182">
        <v>14</v>
      </c>
      <c r="AH25" s="1182">
        <v>15</v>
      </c>
      <c r="AI25" s="1182">
        <v>15</v>
      </c>
      <c r="AJ25" s="1182">
        <v>15</v>
      </c>
      <c r="AK25" s="1182">
        <v>15</v>
      </c>
      <c r="AL25" s="1182">
        <v>15</v>
      </c>
      <c r="AM25" s="1182">
        <v>15</v>
      </c>
      <c r="AN25" s="1195" t="s">
        <v>1422</v>
      </c>
      <c r="AO25" s="1202" t="s">
        <v>1423</v>
      </c>
      <c r="AP25" s="1216" t="s">
        <v>284</v>
      </c>
      <c r="AQ25" s="1216">
        <v>0.01</v>
      </c>
      <c r="AR25" s="1195" t="s">
        <v>1424</v>
      </c>
      <c r="AS25" s="1211" t="s">
        <v>98</v>
      </c>
      <c r="AT25" s="1180" t="s">
        <v>92</v>
      </c>
      <c r="AU25" s="1174" t="s">
        <v>282</v>
      </c>
      <c r="AV25" s="1174" t="s">
        <v>282</v>
      </c>
      <c r="AW25" s="1174"/>
      <c r="AX25" s="1212" t="s">
        <v>5</v>
      </c>
      <c r="AY25" s="1212"/>
      <c r="AZ25" s="1222" t="s">
        <v>1279</v>
      </c>
      <c r="BA25" s="1189"/>
      <c r="BB25" s="1190"/>
      <c r="BC25" s="1181">
        <v>45444</v>
      </c>
      <c r="BD25" s="1181">
        <v>46752</v>
      </c>
      <c r="BE25" s="1225"/>
      <c r="BF25" s="1225"/>
      <c r="BG25" s="1225"/>
      <c r="BH25" s="1225"/>
      <c r="BI25" s="1225"/>
      <c r="BJ25" s="1226">
        <v>1</v>
      </c>
      <c r="BK25" s="1226">
        <v>2</v>
      </c>
      <c r="BL25" s="1194">
        <v>2</v>
      </c>
      <c r="BM25" s="1194">
        <v>2</v>
      </c>
      <c r="BN25" s="1194"/>
      <c r="BO25" s="1194"/>
      <c r="BP25" s="1194"/>
      <c r="BQ25" s="1194"/>
      <c r="BR25" s="1194"/>
      <c r="BS25" s="1194"/>
      <c r="BT25" s="1194"/>
      <c r="BU25" s="1194"/>
      <c r="BV25" s="1194"/>
      <c r="BW25" s="1194"/>
      <c r="BX25" s="1194"/>
      <c r="BY25" s="1227">
        <v>7</v>
      </c>
      <c r="BZ25" s="1175" t="s">
        <v>113</v>
      </c>
      <c r="CA25" s="1195" t="s">
        <v>1425</v>
      </c>
      <c r="CB25" s="1195" t="s">
        <v>1426</v>
      </c>
      <c r="CC25" s="1175" t="s">
        <v>113</v>
      </c>
      <c r="CD25" s="1207" t="s">
        <v>130</v>
      </c>
      <c r="CE25" s="1185" t="s">
        <v>1232</v>
      </c>
    </row>
    <row r="26" spans="1:83" s="1196" customFormat="1" ht="35.25" customHeight="1">
      <c r="A26" s="1174" t="s">
        <v>1396</v>
      </c>
      <c r="B26" s="261"/>
      <c r="C26" s="1175" t="s">
        <v>1418</v>
      </c>
      <c r="D26" s="1176" t="s">
        <v>1419</v>
      </c>
      <c r="E26" s="1176" t="s">
        <v>284</v>
      </c>
      <c r="F26" s="1177"/>
      <c r="G26" s="1174" t="s">
        <v>1420</v>
      </c>
      <c r="H26" s="1174" t="s">
        <v>113</v>
      </c>
      <c r="I26" s="1178" t="s">
        <v>130</v>
      </c>
      <c r="J26" s="1178" t="s">
        <v>1421</v>
      </c>
      <c r="K26" s="1178" t="s">
        <v>262</v>
      </c>
      <c r="L26" s="1179" t="s">
        <v>100</v>
      </c>
      <c r="M26" s="1175" t="s">
        <v>92</v>
      </c>
      <c r="N26" s="263">
        <v>0</v>
      </c>
      <c r="O26" s="1180">
        <v>2018</v>
      </c>
      <c r="P26" s="1180"/>
      <c r="Q26" s="1181">
        <v>44105</v>
      </c>
      <c r="R26" s="1181">
        <v>50406</v>
      </c>
      <c r="S26" s="1182"/>
      <c r="T26" s="1182">
        <v>1</v>
      </c>
      <c r="U26" s="1182">
        <v>2</v>
      </c>
      <c r="V26" s="1182">
        <v>3</v>
      </c>
      <c r="W26" s="1182">
        <v>4</v>
      </c>
      <c r="X26" s="1182">
        <v>5</v>
      </c>
      <c r="Y26" s="1182">
        <v>6</v>
      </c>
      <c r="Z26" s="1182">
        <v>7</v>
      </c>
      <c r="AA26" s="1182">
        <v>8</v>
      </c>
      <c r="AB26" s="1182">
        <v>9</v>
      </c>
      <c r="AC26" s="1182">
        <v>10</v>
      </c>
      <c r="AD26" s="1182">
        <v>11</v>
      </c>
      <c r="AE26" s="1182">
        <v>12</v>
      </c>
      <c r="AF26" s="1182">
        <v>13</v>
      </c>
      <c r="AG26" s="1182">
        <v>14</v>
      </c>
      <c r="AH26" s="1182">
        <v>15</v>
      </c>
      <c r="AI26" s="1182">
        <v>15</v>
      </c>
      <c r="AJ26" s="1182">
        <v>15</v>
      </c>
      <c r="AK26" s="1182">
        <v>15</v>
      </c>
      <c r="AL26" s="1182">
        <v>15</v>
      </c>
      <c r="AM26" s="1182">
        <v>15</v>
      </c>
      <c r="AN26" s="1175" t="s">
        <v>1297</v>
      </c>
      <c r="AO26" s="1202" t="s">
        <v>1242</v>
      </c>
      <c r="AP26" s="1216" t="s">
        <v>284</v>
      </c>
      <c r="AQ26" s="1216">
        <v>0.02</v>
      </c>
      <c r="AR26" s="1175" t="s">
        <v>1243</v>
      </c>
      <c r="AS26" s="1204" t="s">
        <v>98</v>
      </c>
      <c r="AT26" s="1180" t="s">
        <v>92</v>
      </c>
      <c r="AU26" s="1174" t="s">
        <v>295</v>
      </c>
      <c r="AV26" s="1174" t="s">
        <v>320</v>
      </c>
      <c r="AW26" s="1174" t="s">
        <v>845</v>
      </c>
      <c r="AX26" s="1212" t="s">
        <v>5</v>
      </c>
      <c r="AY26" s="1212"/>
      <c r="AZ26" s="1222"/>
      <c r="BA26" s="1189"/>
      <c r="BB26" s="1190"/>
      <c r="BC26" s="1181">
        <v>46296</v>
      </c>
      <c r="BD26" s="1181">
        <v>50770</v>
      </c>
      <c r="BE26" s="1223"/>
      <c r="BF26" s="1223"/>
      <c r="BG26" s="1223"/>
      <c r="BH26" s="1223"/>
      <c r="BI26" s="1223"/>
      <c r="BJ26" s="1223"/>
      <c r="BK26" s="1223"/>
      <c r="BL26" s="1194">
        <v>5</v>
      </c>
      <c r="BM26" s="1194">
        <v>5</v>
      </c>
      <c r="BN26" s="1194">
        <v>5</v>
      </c>
      <c r="BO26" s="1194">
        <v>5</v>
      </c>
      <c r="BP26" s="1194">
        <v>5</v>
      </c>
      <c r="BQ26" s="1194">
        <v>5</v>
      </c>
      <c r="BR26" s="1194">
        <v>5</v>
      </c>
      <c r="BS26" s="1194">
        <v>5</v>
      </c>
      <c r="BT26" s="1194">
        <v>5</v>
      </c>
      <c r="BU26" s="1194">
        <v>5</v>
      </c>
      <c r="BV26" s="1194">
        <v>5</v>
      </c>
      <c r="BW26" s="1194">
        <v>5</v>
      </c>
      <c r="BX26" s="1194">
        <v>5</v>
      </c>
      <c r="BY26" s="1194">
        <v>65</v>
      </c>
      <c r="BZ26" s="1175" t="s">
        <v>113</v>
      </c>
      <c r="CA26" s="1195" t="s">
        <v>130</v>
      </c>
      <c r="CB26" s="1195" t="s">
        <v>1244</v>
      </c>
      <c r="CC26" s="1175" t="s">
        <v>113</v>
      </c>
      <c r="CD26" s="1207" t="s">
        <v>130</v>
      </c>
      <c r="CE26" s="1175" t="s">
        <v>1232</v>
      </c>
    </row>
    <row r="27" spans="1:83" s="1196" customFormat="1" ht="35.25" customHeight="1">
      <c r="A27" s="1174" t="s">
        <v>1427</v>
      </c>
      <c r="B27" s="261">
        <v>0.1</v>
      </c>
      <c r="C27" s="1175" t="s">
        <v>1247</v>
      </c>
      <c r="D27" s="1176" t="s">
        <v>1248</v>
      </c>
      <c r="E27" s="1176" t="s">
        <v>284</v>
      </c>
      <c r="F27" s="1177">
        <v>0.05</v>
      </c>
      <c r="G27" s="1174" t="s">
        <v>1249</v>
      </c>
      <c r="H27" s="1174" t="s">
        <v>113</v>
      </c>
      <c r="I27" s="1178" t="s">
        <v>130</v>
      </c>
      <c r="J27" s="1178" t="s">
        <v>193</v>
      </c>
      <c r="K27" s="1178" t="s">
        <v>244</v>
      </c>
      <c r="L27" s="1179" t="s">
        <v>100</v>
      </c>
      <c r="M27" s="1175" t="s">
        <v>93</v>
      </c>
      <c r="N27" s="263">
        <v>0.46</v>
      </c>
      <c r="O27" s="1180">
        <v>2018</v>
      </c>
      <c r="P27" s="1180"/>
      <c r="Q27" s="1181">
        <v>43831</v>
      </c>
      <c r="R27" s="1181">
        <v>50770</v>
      </c>
      <c r="S27" s="1182"/>
      <c r="T27" s="1182">
        <v>0.5</v>
      </c>
      <c r="U27" s="1182"/>
      <c r="V27" s="1182">
        <v>0.53</v>
      </c>
      <c r="W27" s="1182"/>
      <c r="X27" s="1182">
        <v>0.56000000000000005</v>
      </c>
      <c r="Y27" s="1182"/>
      <c r="Z27" s="1182">
        <v>0.6</v>
      </c>
      <c r="AA27" s="1182"/>
      <c r="AB27" s="1182">
        <v>0.62</v>
      </c>
      <c r="AC27" s="1182"/>
      <c r="AD27" s="1182">
        <v>0.64</v>
      </c>
      <c r="AE27" s="1182"/>
      <c r="AF27" s="1182">
        <v>0.66</v>
      </c>
      <c r="AG27" s="1182"/>
      <c r="AH27" s="1182">
        <v>0.68</v>
      </c>
      <c r="AI27" s="1182"/>
      <c r="AJ27" s="1182">
        <v>0.7</v>
      </c>
      <c r="AK27" s="1182"/>
      <c r="AL27" s="1182">
        <v>0.72</v>
      </c>
      <c r="AM27" s="1182">
        <v>0.72</v>
      </c>
      <c r="AN27" s="1195" t="s">
        <v>1428</v>
      </c>
      <c r="AO27" s="1202" t="s">
        <v>1429</v>
      </c>
      <c r="AP27" s="1216" t="s">
        <v>284</v>
      </c>
      <c r="AQ27" s="1216">
        <v>0.01</v>
      </c>
      <c r="AR27" s="1195" t="s">
        <v>1430</v>
      </c>
      <c r="AS27" s="1204" t="s">
        <v>98</v>
      </c>
      <c r="AT27" s="1180" t="s">
        <v>92</v>
      </c>
      <c r="AU27" s="1174" t="s">
        <v>282</v>
      </c>
      <c r="AV27" s="1174" t="s">
        <v>282</v>
      </c>
      <c r="AW27" s="1174"/>
      <c r="AX27" s="1212" t="s">
        <v>1431</v>
      </c>
      <c r="AY27" s="1212" t="s">
        <v>3</v>
      </c>
      <c r="AZ27" s="1228">
        <v>2236</v>
      </c>
      <c r="BA27" s="1189">
        <v>2018</v>
      </c>
      <c r="BB27" s="1190" t="s">
        <v>1433</v>
      </c>
      <c r="BC27" s="1181">
        <v>43739</v>
      </c>
      <c r="BD27" s="1181">
        <v>50770</v>
      </c>
      <c r="BE27" s="1229">
        <v>2000</v>
      </c>
      <c r="BF27" s="1229">
        <v>2040</v>
      </c>
      <c r="BG27" s="1229">
        <v>2081</v>
      </c>
      <c r="BH27" s="1229">
        <v>2122</v>
      </c>
      <c r="BI27" s="1229">
        <v>2165</v>
      </c>
      <c r="BJ27" s="1230">
        <v>2208</v>
      </c>
      <c r="BK27" s="1230">
        <v>2252</v>
      </c>
      <c r="BL27" s="1229">
        <v>2297</v>
      </c>
      <c r="BM27" s="1229">
        <v>2343</v>
      </c>
      <c r="BN27" s="1229">
        <v>2390</v>
      </c>
      <c r="BO27" s="1229">
        <v>2438</v>
      </c>
      <c r="BP27" s="1229">
        <v>2487</v>
      </c>
      <c r="BQ27" s="1229">
        <v>2536</v>
      </c>
      <c r="BR27" s="1229">
        <v>2587</v>
      </c>
      <c r="BS27" s="1229">
        <v>2639</v>
      </c>
      <c r="BT27" s="1229">
        <v>2692</v>
      </c>
      <c r="BU27" s="1229">
        <v>2746</v>
      </c>
      <c r="BV27" s="1229">
        <v>2800</v>
      </c>
      <c r="BW27" s="1229">
        <v>2856</v>
      </c>
      <c r="BX27" s="1229">
        <v>2914</v>
      </c>
      <c r="BY27" s="1229">
        <v>48593</v>
      </c>
      <c r="BZ27" s="1175" t="s">
        <v>113</v>
      </c>
      <c r="CA27" s="1195" t="s">
        <v>154</v>
      </c>
      <c r="CB27" s="1195" t="s">
        <v>1432</v>
      </c>
      <c r="CC27" s="1175" t="s">
        <v>113</v>
      </c>
      <c r="CD27" s="1207" t="s">
        <v>130</v>
      </c>
      <c r="CE27" s="1185" t="s">
        <v>1232</v>
      </c>
    </row>
    <row r="28" spans="1:83" s="1215" customFormat="1" ht="35.25" customHeight="1">
      <c r="A28" s="1174" t="s">
        <v>1216</v>
      </c>
      <c r="B28" s="261"/>
      <c r="C28" s="1175" t="s">
        <v>1247</v>
      </c>
      <c r="D28" s="1176" t="s">
        <v>1248</v>
      </c>
      <c r="E28" s="1176" t="s">
        <v>284</v>
      </c>
      <c r="F28" s="1177"/>
      <c r="G28" s="1174" t="s">
        <v>1249</v>
      </c>
      <c r="H28" s="1174" t="s">
        <v>113</v>
      </c>
      <c r="I28" s="1178" t="s">
        <v>130</v>
      </c>
      <c r="J28" s="1178" t="s">
        <v>193</v>
      </c>
      <c r="K28" s="1178" t="s">
        <v>244</v>
      </c>
      <c r="L28" s="1179" t="s">
        <v>100</v>
      </c>
      <c r="M28" s="1175" t="s">
        <v>93</v>
      </c>
      <c r="N28" s="263">
        <v>0.46</v>
      </c>
      <c r="O28" s="1180">
        <v>2018</v>
      </c>
      <c r="P28" s="1180"/>
      <c r="Q28" s="1181">
        <v>43831</v>
      </c>
      <c r="R28" s="1181">
        <v>50770</v>
      </c>
      <c r="S28" s="1182"/>
      <c r="T28" s="1182">
        <v>0.5</v>
      </c>
      <c r="U28" s="1182"/>
      <c r="V28" s="1182">
        <v>0.53</v>
      </c>
      <c r="W28" s="1182"/>
      <c r="X28" s="1182">
        <v>0.56000000000000005</v>
      </c>
      <c r="Y28" s="1182"/>
      <c r="Z28" s="1182">
        <v>0.6</v>
      </c>
      <c r="AA28" s="1182"/>
      <c r="AB28" s="1182">
        <v>0.62</v>
      </c>
      <c r="AC28" s="1182"/>
      <c r="AD28" s="1182">
        <v>0.64</v>
      </c>
      <c r="AE28" s="1182"/>
      <c r="AF28" s="1182">
        <v>0.66</v>
      </c>
      <c r="AG28" s="1182"/>
      <c r="AH28" s="1182">
        <v>0.68</v>
      </c>
      <c r="AI28" s="1182"/>
      <c r="AJ28" s="1182">
        <v>0.7</v>
      </c>
      <c r="AK28" s="1182"/>
      <c r="AL28" s="1182">
        <v>0.72</v>
      </c>
      <c r="AM28" s="1182">
        <v>0.72</v>
      </c>
      <c r="AN28" s="1195" t="s">
        <v>1251</v>
      </c>
      <c r="AO28" s="1202" t="s">
        <v>1250</v>
      </c>
      <c r="AP28" s="1216" t="s">
        <v>284</v>
      </c>
      <c r="AQ28" s="1216">
        <v>0.01</v>
      </c>
      <c r="AR28" s="1195" t="s">
        <v>1255</v>
      </c>
      <c r="AS28" s="1204" t="s">
        <v>98</v>
      </c>
      <c r="AT28" s="1180" t="s">
        <v>92</v>
      </c>
      <c r="AU28" s="1174" t="s">
        <v>298</v>
      </c>
      <c r="AV28" s="1174" t="s">
        <v>661</v>
      </c>
      <c r="AW28" s="1174" t="s">
        <v>779</v>
      </c>
      <c r="AX28" s="1212" t="s">
        <v>1431</v>
      </c>
      <c r="AY28" s="1212" t="s">
        <v>3</v>
      </c>
      <c r="AZ28" s="1189" t="s">
        <v>1279</v>
      </c>
      <c r="BA28" s="1189"/>
      <c r="BB28" s="1190"/>
      <c r="BC28" s="1181">
        <v>43739</v>
      </c>
      <c r="BD28" s="1181">
        <v>50770</v>
      </c>
      <c r="BE28" s="1230">
        <v>2</v>
      </c>
      <c r="BF28" s="1230">
        <v>3</v>
      </c>
      <c r="BG28" s="1230">
        <v>3</v>
      </c>
      <c r="BH28" s="1230">
        <v>3</v>
      </c>
      <c r="BI28" s="1230">
        <v>3</v>
      </c>
      <c r="BJ28" s="1230">
        <v>4</v>
      </c>
      <c r="BK28" s="1230">
        <v>4</v>
      </c>
      <c r="BL28" s="1230">
        <v>4</v>
      </c>
      <c r="BM28" s="1230">
        <v>4</v>
      </c>
      <c r="BN28" s="1230">
        <v>4</v>
      </c>
      <c r="BO28" s="1230">
        <v>4</v>
      </c>
      <c r="BP28" s="1230">
        <v>4</v>
      </c>
      <c r="BQ28" s="1230">
        <v>4</v>
      </c>
      <c r="BR28" s="1230">
        <v>4</v>
      </c>
      <c r="BS28" s="1230">
        <v>4</v>
      </c>
      <c r="BT28" s="1230">
        <v>4</v>
      </c>
      <c r="BU28" s="1230">
        <v>4</v>
      </c>
      <c r="BV28" s="1230">
        <v>4</v>
      </c>
      <c r="BW28" s="1230">
        <v>4</v>
      </c>
      <c r="BX28" s="1230">
        <v>4</v>
      </c>
      <c r="BY28" s="1230">
        <v>74</v>
      </c>
      <c r="BZ28" s="1180" t="s">
        <v>113</v>
      </c>
      <c r="CA28" s="1217" t="s">
        <v>130</v>
      </c>
      <c r="CB28" s="1195" t="s">
        <v>1232</v>
      </c>
      <c r="CC28" s="1180"/>
      <c r="CD28" s="1231"/>
      <c r="CE28" s="1232"/>
    </row>
    <row r="29" spans="1:83" s="1196" customFormat="1" ht="35.25" customHeight="1">
      <c r="A29" s="1174" t="s">
        <v>1427</v>
      </c>
      <c r="B29" s="261"/>
      <c r="C29" s="1175" t="s">
        <v>1247</v>
      </c>
      <c r="D29" s="1176" t="s">
        <v>1248</v>
      </c>
      <c r="E29" s="1176" t="s">
        <v>284</v>
      </c>
      <c r="F29" s="1177"/>
      <c r="G29" s="1174" t="s">
        <v>1434</v>
      </c>
      <c r="H29" s="1174" t="s">
        <v>113</v>
      </c>
      <c r="I29" s="1178" t="s">
        <v>130</v>
      </c>
      <c r="J29" s="1178" t="s">
        <v>193</v>
      </c>
      <c r="K29" s="1178" t="s">
        <v>244</v>
      </c>
      <c r="L29" s="1179" t="s">
        <v>100</v>
      </c>
      <c r="M29" s="1175" t="s">
        <v>93</v>
      </c>
      <c r="N29" s="263">
        <v>0.46</v>
      </c>
      <c r="O29" s="1180">
        <v>2018</v>
      </c>
      <c r="P29" s="1180"/>
      <c r="Q29" s="1181">
        <v>43831</v>
      </c>
      <c r="R29" s="1181">
        <v>50770</v>
      </c>
      <c r="S29" s="1182"/>
      <c r="T29" s="1182">
        <v>0.5</v>
      </c>
      <c r="U29" s="1182"/>
      <c r="V29" s="1182">
        <v>0.53</v>
      </c>
      <c r="W29" s="1182"/>
      <c r="X29" s="1182">
        <v>0.56000000000000005</v>
      </c>
      <c r="Y29" s="1182"/>
      <c r="Z29" s="1182">
        <v>0.6</v>
      </c>
      <c r="AA29" s="1182"/>
      <c r="AB29" s="1182">
        <v>0.62</v>
      </c>
      <c r="AC29" s="1182"/>
      <c r="AD29" s="1182">
        <v>0.64</v>
      </c>
      <c r="AE29" s="1182"/>
      <c r="AF29" s="1182">
        <v>0.66</v>
      </c>
      <c r="AG29" s="1182"/>
      <c r="AH29" s="1182">
        <v>0.68</v>
      </c>
      <c r="AI29" s="1182"/>
      <c r="AJ29" s="1182">
        <v>0.7</v>
      </c>
      <c r="AK29" s="1182"/>
      <c r="AL29" s="1182">
        <v>0.72</v>
      </c>
      <c r="AM29" s="1182">
        <v>0.72</v>
      </c>
      <c r="AN29" s="1195" t="s">
        <v>1435</v>
      </c>
      <c r="AO29" s="1202" t="s">
        <v>1436</v>
      </c>
      <c r="AP29" s="1216" t="s">
        <v>284</v>
      </c>
      <c r="AQ29" s="1216">
        <v>5.0000000000000001E-3</v>
      </c>
      <c r="AR29" s="1195" t="s">
        <v>1437</v>
      </c>
      <c r="AS29" s="1204" t="s">
        <v>98</v>
      </c>
      <c r="AT29" s="1180" t="s">
        <v>92</v>
      </c>
      <c r="AU29" s="1174" t="s">
        <v>282</v>
      </c>
      <c r="AV29" s="1174" t="s">
        <v>282</v>
      </c>
      <c r="AW29" s="1174"/>
      <c r="AX29" s="1212" t="s">
        <v>1431</v>
      </c>
      <c r="AY29" s="1212" t="s">
        <v>3</v>
      </c>
      <c r="AZ29" s="1228">
        <v>10</v>
      </c>
      <c r="BA29" s="1189">
        <v>2018</v>
      </c>
      <c r="BB29" s="1190"/>
      <c r="BC29" s="1181">
        <v>43739</v>
      </c>
      <c r="BD29" s="1181">
        <v>50770</v>
      </c>
      <c r="BE29" s="1230">
        <v>10</v>
      </c>
      <c r="BF29" s="1230">
        <v>20</v>
      </c>
      <c r="BG29" s="1230">
        <v>20</v>
      </c>
      <c r="BH29" s="1230">
        <v>20</v>
      </c>
      <c r="BI29" s="1230">
        <v>20</v>
      </c>
      <c r="BJ29" s="1230">
        <v>20</v>
      </c>
      <c r="BK29" s="1230">
        <v>20</v>
      </c>
      <c r="BL29" s="1230">
        <v>20</v>
      </c>
      <c r="BM29" s="1230">
        <v>20</v>
      </c>
      <c r="BN29" s="1230">
        <v>20</v>
      </c>
      <c r="BO29" s="1230">
        <v>20</v>
      </c>
      <c r="BP29" s="1230">
        <v>20</v>
      </c>
      <c r="BQ29" s="1230">
        <v>20</v>
      </c>
      <c r="BR29" s="1230">
        <v>20</v>
      </c>
      <c r="BS29" s="1230">
        <v>20</v>
      </c>
      <c r="BT29" s="1230">
        <v>20</v>
      </c>
      <c r="BU29" s="1230">
        <v>20</v>
      </c>
      <c r="BV29" s="1230">
        <v>20</v>
      </c>
      <c r="BW29" s="1230">
        <v>20</v>
      </c>
      <c r="BX29" s="1230">
        <v>20</v>
      </c>
      <c r="BY29" s="1230">
        <v>390</v>
      </c>
      <c r="BZ29" s="1195" t="s">
        <v>1438</v>
      </c>
      <c r="CA29" s="1195" t="s">
        <v>134</v>
      </c>
      <c r="CB29" s="1195" t="s">
        <v>1439</v>
      </c>
      <c r="CC29" s="1195" t="s">
        <v>113</v>
      </c>
      <c r="CD29" s="1195" t="s">
        <v>130</v>
      </c>
      <c r="CE29" s="1185" t="s">
        <v>1232</v>
      </c>
    </row>
    <row r="30" spans="1:83" s="1196" customFormat="1" ht="35.25" customHeight="1">
      <c r="A30" s="1174" t="s">
        <v>1427</v>
      </c>
      <c r="B30" s="261"/>
      <c r="C30" s="1175" t="s">
        <v>1247</v>
      </c>
      <c r="D30" s="1176" t="s">
        <v>1248</v>
      </c>
      <c r="E30" s="1176" t="s">
        <v>284</v>
      </c>
      <c r="F30" s="1177"/>
      <c r="G30" s="1174" t="s">
        <v>1440</v>
      </c>
      <c r="H30" s="1174" t="s">
        <v>113</v>
      </c>
      <c r="I30" s="1178" t="s">
        <v>130</v>
      </c>
      <c r="J30" s="1178" t="s">
        <v>193</v>
      </c>
      <c r="K30" s="1178" t="s">
        <v>244</v>
      </c>
      <c r="L30" s="1179" t="s">
        <v>100</v>
      </c>
      <c r="M30" s="1175" t="s">
        <v>93</v>
      </c>
      <c r="N30" s="263">
        <v>0.46</v>
      </c>
      <c r="O30" s="1180">
        <v>2018</v>
      </c>
      <c r="P30" s="1180"/>
      <c r="Q30" s="1181">
        <v>43831</v>
      </c>
      <c r="R30" s="1181">
        <v>50770</v>
      </c>
      <c r="S30" s="1182"/>
      <c r="T30" s="1182">
        <v>0.5</v>
      </c>
      <c r="U30" s="1182"/>
      <c r="V30" s="1182">
        <v>0.53</v>
      </c>
      <c r="W30" s="1182"/>
      <c r="X30" s="1182">
        <v>0.56000000000000005</v>
      </c>
      <c r="Y30" s="1182"/>
      <c r="Z30" s="1182">
        <v>0.6</v>
      </c>
      <c r="AA30" s="1182"/>
      <c r="AB30" s="1182">
        <v>0.62</v>
      </c>
      <c r="AC30" s="1182"/>
      <c r="AD30" s="1182">
        <v>0.64</v>
      </c>
      <c r="AE30" s="1182"/>
      <c r="AF30" s="1182">
        <v>0.66</v>
      </c>
      <c r="AG30" s="1182"/>
      <c r="AH30" s="1182">
        <v>0.68</v>
      </c>
      <c r="AI30" s="1182"/>
      <c r="AJ30" s="1182">
        <v>0.7</v>
      </c>
      <c r="AK30" s="1182"/>
      <c r="AL30" s="1182">
        <v>0.72</v>
      </c>
      <c r="AM30" s="1182">
        <v>0.72</v>
      </c>
      <c r="AN30" s="1195" t="s">
        <v>1441</v>
      </c>
      <c r="AO30" s="1202" t="s">
        <v>1442</v>
      </c>
      <c r="AP30" s="1216" t="s">
        <v>284</v>
      </c>
      <c r="AQ30" s="1216">
        <v>0.01</v>
      </c>
      <c r="AR30" s="1195" t="s">
        <v>1443</v>
      </c>
      <c r="AS30" s="1204" t="s">
        <v>98</v>
      </c>
      <c r="AT30" s="1180" t="s">
        <v>92</v>
      </c>
      <c r="AU30" s="1249" t="s">
        <v>281</v>
      </c>
      <c r="AV30" s="1249">
        <v>290</v>
      </c>
      <c r="AW30" s="1174"/>
      <c r="AX30" s="1212" t="s">
        <v>1431</v>
      </c>
      <c r="AY30" s="1212" t="s">
        <v>3</v>
      </c>
      <c r="AZ30" s="1222" t="s">
        <v>1279</v>
      </c>
      <c r="BA30" s="1189"/>
      <c r="BB30" s="1190"/>
      <c r="BC30" s="1181">
        <v>43739</v>
      </c>
      <c r="BD30" s="1181">
        <v>50770</v>
      </c>
      <c r="BE30" s="1230">
        <v>80</v>
      </c>
      <c r="BF30" s="1230">
        <v>40</v>
      </c>
      <c r="BG30" s="1230">
        <v>80</v>
      </c>
      <c r="BH30" s="1230">
        <v>80</v>
      </c>
      <c r="BI30" s="1230">
        <v>80</v>
      </c>
      <c r="BJ30" s="1230">
        <v>84</v>
      </c>
      <c r="BK30" s="1230">
        <v>91</v>
      </c>
      <c r="BL30" s="1230">
        <v>98</v>
      </c>
      <c r="BM30" s="1230">
        <v>106</v>
      </c>
      <c r="BN30" s="1230">
        <v>111</v>
      </c>
      <c r="BO30" s="1230">
        <v>120</v>
      </c>
      <c r="BP30" s="1230">
        <v>130</v>
      </c>
      <c r="BQ30" s="1230">
        <v>140</v>
      </c>
      <c r="BR30" s="1230">
        <v>147</v>
      </c>
      <c r="BS30" s="1230">
        <v>159</v>
      </c>
      <c r="BT30" s="1230">
        <v>172</v>
      </c>
      <c r="BU30" s="1230">
        <v>186</v>
      </c>
      <c r="BV30" s="1230">
        <v>195</v>
      </c>
      <c r="BW30" s="1230">
        <v>211</v>
      </c>
      <c r="BX30" s="1230">
        <v>228</v>
      </c>
      <c r="BY30" s="1230">
        <v>2538</v>
      </c>
      <c r="BZ30" s="1195" t="s">
        <v>109</v>
      </c>
      <c r="CA30" s="1195" t="s">
        <v>126</v>
      </c>
      <c r="CB30" s="1195" t="s">
        <v>1444</v>
      </c>
      <c r="CC30" s="1195" t="s">
        <v>113</v>
      </c>
      <c r="CD30" s="1195" t="s">
        <v>130</v>
      </c>
      <c r="CE30" s="1185" t="s">
        <v>1232</v>
      </c>
    </row>
    <row r="31" spans="1:83" s="1196" customFormat="1" ht="35.25" customHeight="1">
      <c r="A31" s="1174" t="s">
        <v>1427</v>
      </c>
      <c r="B31" s="261"/>
      <c r="C31" s="1175" t="s">
        <v>1247</v>
      </c>
      <c r="D31" s="1176" t="s">
        <v>1248</v>
      </c>
      <c r="E31" s="1176" t="s">
        <v>284</v>
      </c>
      <c r="F31" s="1177"/>
      <c r="G31" s="1174" t="s">
        <v>1445</v>
      </c>
      <c r="H31" s="1174" t="s">
        <v>113</v>
      </c>
      <c r="I31" s="1178" t="s">
        <v>130</v>
      </c>
      <c r="J31" s="1178" t="s">
        <v>193</v>
      </c>
      <c r="K31" s="1178" t="s">
        <v>244</v>
      </c>
      <c r="L31" s="1179" t="s">
        <v>100</v>
      </c>
      <c r="M31" s="1175" t="s">
        <v>93</v>
      </c>
      <c r="N31" s="263">
        <v>0.46</v>
      </c>
      <c r="O31" s="1180">
        <v>2018</v>
      </c>
      <c r="P31" s="1180"/>
      <c r="Q31" s="1181">
        <v>43831</v>
      </c>
      <c r="R31" s="1181">
        <v>50770</v>
      </c>
      <c r="S31" s="1182"/>
      <c r="T31" s="1182">
        <v>0.5</v>
      </c>
      <c r="U31" s="1182"/>
      <c r="V31" s="1182">
        <v>0.53</v>
      </c>
      <c r="W31" s="1182"/>
      <c r="X31" s="1182">
        <v>0.56000000000000005</v>
      </c>
      <c r="Y31" s="1182"/>
      <c r="Z31" s="1182">
        <v>0.6</v>
      </c>
      <c r="AA31" s="1182"/>
      <c r="AB31" s="1182">
        <v>0.62</v>
      </c>
      <c r="AC31" s="1182"/>
      <c r="AD31" s="1182">
        <v>0.64</v>
      </c>
      <c r="AE31" s="1182"/>
      <c r="AF31" s="1182">
        <v>0.66</v>
      </c>
      <c r="AG31" s="1182"/>
      <c r="AH31" s="1182">
        <v>0.68</v>
      </c>
      <c r="AI31" s="1182"/>
      <c r="AJ31" s="1182">
        <v>0.7</v>
      </c>
      <c r="AK31" s="1182"/>
      <c r="AL31" s="1182">
        <v>0.72</v>
      </c>
      <c r="AM31" s="1182">
        <v>0.72</v>
      </c>
      <c r="AN31" s="1195" t="s">
        <v>1446</v>
      </c>
      <c r="AO31" s="1202" t="s">
        <v>1447</v>
      </c>
      <c r="AP31" s="1216" t="s">
        <v>284</v>
      </c>
      <c r="AQ31" s="1216">
        <v>5.0000000000000001E-3</v>
      </c>
      <c r="AR31" s="1195" t="s">
        <v>1448</v>
      </c>
      <c r="AS31" s="1204" t="s">
        <v>99</v>
      </c>
      <c r="AT31" s="1180" t="s">
        <v>92</v>
      </c>
      <c r="AU31" s="1174" t="s">
        <v>282</v>
      </c>
      <c r="AV31" s="1174" t="s">
        <v>282</v>
      </c>
      <c r="AW31" s="1174"/>
      <c r="AX31" s="1212" t="s">
        <v>1431</v>
      </c>
      <c r="AY31" s="1212" t="s">
        <v>3</v>
      </c>
      <c r="AZ31" s="1222" t="s">
        <v>1279</v>
      </c>
      <c r="BA31" s="1189"/>
      <c r="BB31" s="1190"/>
      <c r="BC31" s="1181">
        <v>44105</v>
      </c>
      <c r="BD31" s="1181">
        <v>50770</v>
      </c>
      <c r="BE31" s="1233"/>
      <c r="BF31" s="1233">
        <v>1</v>
      </c>
      <c r="BG31" s="1233">
        <v>1</v>
      </c>
      <c r="BH31" s="1233">
        <v>1</v>
      </c>
      <c r="BI31" s="1233">
        <v>1</v>
      </c>
      <c r="BJ31" s="1233">
        <v>1</v>
      </c>
      <c r="BK31" s="1233">
        <v>1</v>
      </c>
      <c r="BL31" s="1233">
        <v>1</v>
      </c>
      <c r="BM31" s="1233">
        <v>1</v>
      </c>
      <c r="BN31" s="1233">
        <v>1</v>
      </c>
      <c r="BO31" s="1233">
        <v>1</v>
      </c>
      <c r="BP31" s="1233">
        <v>1</v>
      </c>
      <c r="BQ31" s="1233">
        <v>1</v>
      </c>
      <c r="BR31" s="1233">
        <v>1</v>
      </c>
      <c r="BS31" s="1233">
        <v>1</v>
      </c>
      <c r="BT31" s="1233">
        <v>1</v>
      </c>
      <c r="BU31" s="1233">
        <v>1</v>
      </c>
      <c r="BV31" s="1233">
        <v>1</v>
      </c>
      <c r="BW31" s="1233">
        <v>1</v>
      </c>
      <c r="BX31" s="1233">
        <v>1</v>
      </c>
      <c r="BY31" s="1233">
        <v>1</v>
      </c>
      <c r="BZ31" s="1217" t="s">
        <v>104</v>
      </c>
      <c r="CA31" s="1217" t="s">
        <v>180</v>
      </c>
      <c r="CB31" s="1217" t="s">
        <v>1449</v>
      </c>
      <c r="CC31" s="1217" t="s">
        <v>113</v>
      </c>
      <c r="CD31" s="1217" t="s">
        <v>130</v>
      </c>
      <c r="CE31" s="1232" t="s">
        <v>1232</v>
      </c>
    </row>
    <row r="32" spans="1:83" s="1196" customFormat="1" ht="35.25" customHeight="1">
      <c r="A32" s="1174" t="s">
        <v>1427</v>
      </c>
      <c r="B32" s="261"/>
      <c r="C32" s="1175" t="s">
        <v>1247</v>
      </c>
      <c r="D32" s="1176" t="s">
        <v>1248</v>
      </c>
      <c r="E32" s="1176" t="s">
        <v>284</v>
      </c>
      <c r="F32" s="1177"/>
      <c r="G32" s="1174" t="s">
        <v>1450</v>
      </c>
      <c r="H32" s="1174" t="s">
        <v>113</v>
      </c>
      <c r="I32" s="1178" t="s">
        <v>130</v>
      </c>
      <c r="J32" s="1178" t="s">
        <v>193</v>
      </c>
      <c r="K32" s="1178" t="s">
        <v>244</v>
      </c>
      <c r="L32" s="1179" t="s">
        <v>100</v>
      </c>
      <c r="M32" s="1175" t="s">
        <v>93</v>
      </c>
      <c r="N32" s="263">
        <v>0.46</v>
      </c>
      <c r="O32" s="1180">
        <v>2018</v>
      </c>
      <c r="P32" s="1180"/>
      <c r="Q32" s="1181">
        <v>43831</v>
      </c>
      <c r="R32" s="1181">
        <v>50770</v>
      </c>
      <c r="S32" s="1182"/>
      <c r="T32" s="1182">
        <v>0.5</v>
      </c>
      <c r="U32" s="1182"/>
      <c r="V32" s="1182">
        <v>0.53</v>
      </c>
      <c r="W32" s="1182"/>
      <c r="X32" s="1182">
        <v>0.56000000000000005</v>
      </c>
      <c r="Y32" s="1182"/>
      <c r="Z32" s="1182">
        <v>0.6</v>
      </c>
      <c r="AA32" s="1182"/>
      <c r="AB32" s="1182">
        <v>0.62</v>
      </c>
      <c r="AC32" s="1182"/>
      <c r="AD32" s="1182">
        <v>0.64</v>
      </c>
      <c r="AE32" s="1182"/>
      <c r="AF32" s="1182">
        <v>0.66</v>
      </c>
      <c r="AG32" s="1182"/>
      <c r="AH32" s="1182">
        <v>0.68</v>
      </c>
      <c r="AI32" s="1182"/>
      <c r="AJ32" s="1182">
        <v>0.7</v>
      </c>
      <c r="AK32" s="1182"/>
      <c r="AL32" s="1182">
        <v>0.72</v>
      </c>
      <c r="AM32" s="1182">
        <v>0.72</v>
      </c>
      <c r="AN32" s="1195" t="s">
        <v>1451</v>
      </c>
      <c r="AO32" s="1202" t="s">
        <v>1452</v>
      </c>
      <c r="AP32" s="1216" t="s">
        <v>284</v>
      </c>
      <c r="AQ32" s="1216">
        <v>0.01</v>
      </c>
      <c r="AR32" s="1195" t="s">
        <v>1453</v>
      </c>
      <c r="AS32" s="1204" t="s">
        <v>99</v>
      </c>
      <c r="AT32" s="1180" t="s">
        <v>92</v>
      </c>
      <c r="AU32" s="1174" t="s">
        <v>282</v>
      </c>
      <c r="AV32" s="1174" t="s">
        <v>282</v>
      </c>
      <c r="AW32" s="1174"/>
      <c r="AX32" s="1212" t="s">
        <v>1454</v>
      </c>
      <c r="AY32" s="1212" t="s">
        <v>1455</v>
      </c>
      <c r="AZ32" s="1222">
        <v>1</v>
      </c>
      <c r="BA32" s="1189">
        <v>2023</v>
      </c>
      <c r="BB32" s="1190" t="s">
        <v>1456</v>
      </c>
      <c r="BC32" s="1181">
        <v>45444</v>
      </c>
      <c r="BD32" s="1181">
        <v>50770</v>
      </c>
      <c r="BE32" s="1233"/>
      <c r="BF32" s="1233"/>
      <c r="BG32" s="1233"/>
      <c r="BH32" s="1233"/>
      <c r="BI32" s="1233"/>
      <c r="BJ32" s="1233">
        <v>1</v>
      </c>
      <c r="BK32" s="1233">
        <v>1</v>
      </c>
      <c r="BL32" s="1233">
        <v>1</v>
      </c>
      <c r="BM32" s="1233">
        <v>1</v>
      </c>
      <c r="BN32" s="1233">
        <v>1</v>
      </c>
      <c r="BO32" s="1233">
        <v>1</v>
      </c>
      <c r="BP32" s="1233">
        <v>1</v>
      </c>
      <c r="BQ32" s="1233">
        <v>1</v>
      </c>
      <c r="BR32" s="1233">
        <v>1</v>
      </c>
      <c r="BS32" s="1233">
        <v>1</v>
      </c>
      <c r="BT32" s="1233">
        <v>1</v>
      </c>
      <c r="BU32" s="1233">
        <v>1</v>
      </c>
      <c r="BV32" s="1233">
        <v>1</v>
      </c>
      <c r="BW32" s="1233">
        <v>1</v>
      </c>
      <c r="BX32" s="1233">
        <v>1</v>
      </c>
      <c r="BY32" s="1233">
        <v>1</v>
      </c>
      <c r="BZ32" s="1217" t="s">
        <v>113</v>
      </c>
      <c r="CA32" s="1217" t="s">
        <v>170</v>
      </c>
      <c r="CB32" s="1217" t="s">
        <v>1402</v>
      </c>
      <c r="CC32" s="1217" t="s">
        <v>113</v>
      </c>
      <c r="CD32" s="1217" t="s">
        <v>130</v>
      </c>
      <c r="CE32" s="1232" t="s">
        <v>1232</v>
      </c>
    </row>
    <row r="33" spans="1:83" s="1196" customFormat="1" ht="35.25" customHeight="1">
      <c r="A33" s="1174" t="s">
        <v>1427</v>
      </c>
      <c r="B33" s="261"/>
      <c r="C33" s="1175" t="s">
        <v>1247</v>
      </c>
      <c r="D33" s="1176" t="s">
        <v>1248</v>
      </c>
      <c r="E33" s="1176" t="s">
        <v>284</v>
      </c>
      <c r="F33" s="1177"/>
      <c r="G33" s="1174" t="s">
        <v>1457</v>
      </c>
      <c r="H33" s="1174" t="s">
        <v>113</v>
      </c>
      <c r="I33" s="1178" t="s">
        <v>130</v>
      </c>
      <c r="J33" s="1178" t="s">
        <v>193</v>
      </c>
      <c r="K33" s="1178" t="s">
        <v>244</v>
      </c>
      <c r="L33" s="1179" t="s">
        <v>100</v>
      </c>
      <c r="M33" s="1175" t="s">
        <v>93</v>
      </c>
      <c r="N33" s="263">
        <v>0.46</v>
      </c>
      <c r="O33" s="1180">
        <v>2018</v>
      </c>
      <c r="P33" s="1180"/>
      <c r="Q33" s="1181">
        <v>43831</v>
      </c>
      <c r="R33" s="1181">
        <v>50770</v>
      </c>
      <c r="S33" s="1182"/>
      <c r="T33" s="1182">
        <v>0.5</v>
      </c>
      <c r="U33" s="1182"/>
      <c r="V33" s="1182">
        <v>0.53</v>
      </c>
      <c r="W33" s="1182"/>
      <c r="X33" s="1182">
        <v>0.56000000000000005</v>
      </c>
      <c r="Y33" s="1182"/>
      <c r="Z33" s="1182">
        <v>0.6</v>
      </c>
      <c r="AA33" s="1182"/>
      <c r="AB33" s="1182">
        <v>0.62</v>
      </c>
      <c r="AC33" s="1182"/>
      <c r="AD33" s="1182">
        <v>0.64</v>
      </c>
      <c r="AE33" s="1182"/>
      <c r="AF33" s="1182">
        <v>0.66</v>
      </c>
      <c r="AG33" s="1182"/>
      <c r="AH33" s="1182">
        <v>0.68</v>
      </c>
      <c r="AI33" s="1182"/>
      <c r="AJ33" s="1182">
        <v>0.7</v>
      </c>
      <c r="AK33" s="1182"/>
      <c r="AL33" s="1182">
        <v>0.72</v>
      </c>
      <c r="AM33" s="1182">
        <v>0.72</v>
      </c>
      <c r="AN33" s="1195" t="s">
        <v>1458</v>
      </c>
      <c r="AO33" s="1202" t="s">
        <v>1459</v>
      </c>
      <c r="AP33" s="1216" t="s">
        <v>284</v>
      </c>
      <c r="AQ33" s="1216">
        <v>0.05</v>
      </c>
      <c r="AR33" s="1195" t="s">
        <v>1460</v>
      </c>
      <c r="AS33" s="1204" t="s">
        <v>98</v>
      </c>
      <c r="AT33" s="1180" t="s">
        <v>92</v>
      </c>
      <c r="AU33" s="1174" t="s">
        <v>282</v>
      </c>
      <c r="AV33" s="1174" t="s">
        <v>282</v>
      </c>
      <c r="AW33" s="1174"/>
      <c r="AX33" s="1217" t="s">
        <v>15</v>
      </c>
      <c r="AY33" s="1212"/>
      <c r="AZ33" s="1222" t="s">
        <v>1279</v>
      </c>
      <c r="BA33" s="1189"/>
      <c r="BB33" s="1190"/>
      <c r="BC33" s="1181">
        <v>45444</v>
      </c>
      <c r="BD33" s="1181">
        <v>50770</v>
      </c>
      <c r="BE33" s="1230"/>
      <c r="BF33" s="1230"/>
      <c r="BG33" s="1230"/>
      <c r="BH33" s="1230"/>
      <c r="BI33" s="1230"/>
      <c r="BJ33" s="1230">
        <v>3</v>
      </c>
      <c r="BK33" s="1230">
        <v>3</v>
      </c>
      <c r="BL33" s="1230">
        <v>3</v>
      </c>
      <c r="BM33" s="1230">
        <v>3</v>
      </c>
      <c r="BN33" s="1230">
        <v>3</v>
      </c>
      <c r="BO33" s="1230">
        <v>3</v>
      </c>
      <c r="BP33" s="1230">
        <v>3</v>
      </c>
      <c r="BQ33" s="1230">
        <v>3</v>
      </c>
      <c r="BR33" s="1230">
        <v>3</v>
      </c>
      <c r="BS33" s="1230">
        <v>3</v>
      </c>
      <c r="BT33" s="1230">
        <v>3</v>
      </c>
      <c r="BU33" s="1230">
        <v>3</v>
      </c>
      <c r="BV33" s="1230">
        <v>3</v>
      </c>
      <c r="BW33" s="1230">
        <v>3</v>
      </c>
      <c r="BX33" s="1230">
        <v>3</v>
      </c>
      <c r="BY33" s="1230">
        <v>45</v>
      </c>
      <c r="BZ33" s="1217" t="s">
        <v>113</v>
      </c>
      <c r="CA33" s="1217" t="s">
        <v>170</v>
      </c>
      <c r="CB33" s="1217" t="s">
        <v>1402</v>
      </c>
      <c r="CC33" s="1217" t="s">
        <v>113</v>
      </c>
      <c r="CD33" s="1217" t="s">
        <v>130</v>
      </c>
      <c r="CE33" s="1232" t="s">
        <v>1232</v>
      </c>
    </row>
    <row r="34" spans="1:83" s="1196" customFormat="1" ht="35.25" customHeight="1">
      <c r="A34" s="1174" t="s">
        <v>1427</v>
      </c>
      <c r="B34" s="261"/>
      <c r="C34" s="1175" t="s">
        <v>1258</v>
      </c>
      <c r="D34" s="1176" t="s">
        <v>1259</v>
      </c>
      <c r="E34" s="1176" t="s">
        <v>284</v>
      </c>
      <c r="F34" s="1177">
        <v>0.05</v>
      </c>
      <c r="G34" s="1174" t="s">
        <v>1260</v>
      </c>
      <c r="H34" s="1174" t="s">
        <v>113</v>
      </c>
      <c r="I34" s="1178" t="s">
        <v>130</v>
      </c>
      <c r="J34" s="1178" t="s">
        <v>193</v>
      </c>
      <c r="K34" s="1178" t="s">
        <v>244</v>
      </c>
      <c r="L34" s="1179" t="s">
        <v>100</v>
      </c>
      <c r="M34" s="1175" t="s">
        <v>93</v>
      </c>
      <c r="N34" s="263">
        <v>0</v>
      </c>
      <c r="O34" s="1180">
        <v>2016</v>
      </c>
      <c r="P34" s="1180"/>
      <c r="Q34" s="1181">
        <v>43831</v>
      </c>
      <c r="R34" s="1181">
        <v>49309</v>
      </c>
      <c r="S34" s="1182"/>
      <c r="T34" s="1182">
        <v>0.13</v>
      </c>
      <c r="U34" s="1182"/>
      <c r="V34" s="1182">
        <v>0.25</v>
      </c>
      <c r="W34" s="1182"/>
      <c r="X34" s="1182">
        <v>0.38</v>
      </c>
      <c r="Y34" s="1182"/>
      <c r="Z34" s="1182">
        <v>0.5</v>
      </c>
      <c r="AA34" s="1182"/>
      <c r="AB34" s="1182">
        <v>0.63</v>
      </c>
      <c r="AC34" s="1182"/>
      <c r="AD34" s="1182">
        <v>0.75</v>
      </c>
      <c r="AE34" s="1182"/>
      <c r="AF34" s="1182">
        <v>0.88</v>
      </c>
      <c r="AG34" s="1182"/>
      <c r="AH34" s="1182">
        <v>1</v>
      </c>
      <c r="AI34" s="1182"/>
      <c r="AJ34" s="1182"/>
      <c r="AK34" s="1182"/>
      <c r="AL34" s="1182"/>
      <c r="AM34" s="1182">
        <v>1</v>
      </c>
      <c r="AN34" s="1195" t="s">
        <v>1461</v>
      </c>
      <c r="AO34" s="1202" t="s">
        <v>1462</v>
      </c>
      <c r="AP34" s="1219" t="s">
        <v>284</v>
      </c>
      <c r="AQ34" s="1216">
        <v>0.01</v>
      </c>
      <c r="AR34" s="1195" t="s">
        <v>1463</v>
      </c>
      <c r="AS34" s="1204" t="s">
        <v>98</v>
      </c>
      <c r="AT34" s="1180" t="s">
        <v>92</v>
      </c>
      <c r="AU34" s="1174" t="s">
        <v>282</v>
      </c>
      <c r="AV34" s="1174" t="s">
        <v>282</v>
      </c>
      <c r="AW34" s="1174"/>
      <c r="AX34" s="1217" t="s">
        <v>1454</v>
      </c>
      <c r="AY34" s="1212" t="s">
        <v>1455</v>
      </c>
      <c r="AZ34" s="1222" t="s">
        <v>1279</v>
      </c>
      <c r="BA34" s="1189"/>
      <c r="BB34" s="1190"/>
      <c r="BC34" s="1181">
        <v>43739</v>
      </c>
      <c r="BD34" s="1181">
        <v>44196</v>
      </c>
      <c r="BE34" s="1230"/>
      <c r="BF34" s="1230">
        <v>30</v>
      </c>
      <c r="BG34" s="1230"/>
      <c r="BH34" s="1230"/>
      <c r="BI34" s="1230"/>
      <c r="BJ34" s="1230"/>
      <c r="BK34" s="1230"/>
      <c r="BL34" s="1230"/>
      <c r="BM34" s="1230"/>
      <c r="BN34" s="1230"/>
      <c r="BO34" s="1230"/>
      <c r="BP34" s="1230"/>
      <c r="BQ34" s="1230"/>
      <c r="BR34" s="1230"/>
      <c r="BS34" s="1230"/>
      <c r="BT34" s="1230"/>
      <c r="BU34" s="1230"/>
      <c r="BV34" s="1230"/>
      <c r="BW34" s="1230"/>
      <c r="BX34" s="1230"/>
      <c r="BY34" s="1230">
        <v>30</v>
      </c>
      <c r="BZ34" s="1217" t="s">
        <v>1464</v>
      </c>
      <c r="CA34" s="1217" t="s">
        <v>182</v>
      </c>
      <c r="CB34" s="1217" t="s">
        <v>1465</v>
      </c>
      <c r="CC34" s="1217" t="s">
        <v>113</v>
      </c>
      <c r="CD34" s="1217" t="s">
        <v>130</v>
      </c>
      <c r="CE34" s="1232" t="s">
        <v>1232</v>
      </c>
    </row>
    <row r="35" spans="1:83" s="1196" customFormat="1" ht="35.25" customHeight="1">
      <c r="A35" s="1174" t="s">
        <v>1427</v>
      </c>
      <c r="B35" s="261"/>
      <c r="C35" s="1175" t="s">
        <v>1258</v>
      </c>
      <c r="D35" s="1176" t="s">
        <v>1259</v>
      </c>
      <c r="E35" s="1176" t="s">
        <v>284</v>
      </c>
      <c r="F35" s="1177"/>
      <c r="G35" s="1174" t="s">
        <v>1466</v>
      </c>
      <c r="H35" s="1174" t="s">
        <v>113</v>
      </c>
      <c r="I35" s="1178" t="s">
        <v>130</v>
      </c>
      <c r="J35" s="1178" t="s">
        <v>193</v>
      </c>
      <c r="K35" s="1178" t="s">
        <v>244</v>
      </c>
      <c r="L35" s="1179" t="s">
        <v>100</v>
      </c>
      <c r="M35" s="1175" t="s">
        <v>93</v>
      </c>
      <c r="N35" s="263">
        <v>0</v>
      </c>
      <c r="O35" s="1180">
        <v>2016</v>
      </c>
      <c r="P35" s="1180"/>
      <c r="Q35" s="1181">
        <v>43831</v>
      </c>
      <c r="R35" s="1181">
        <v>49309</v>
      </c>
      <c r="S35" s="1182"/>
      <c r="T35" s="1182">
        <v>0.13</v>
      </c>
      <c r="U35" s="1182"/>
      <c r="V35" s="1182">
        <v>0.25</v>
      </c>
      <c r="W35" s="1182"/>
      <c r="X35" s="1182">
        <v>0.38</v>
      </c>
      <c r="Y35" s="1182"/>
      <c r="Z35" s="1182">
        <v>0.5</v>
      </c>
      <c r="AA35" s="1182"/>
      <c r="AB35" s="1182">
        <v>0.63</v>
      </c>
      <c r="AC35" s="1182"/>
      <c r="AD35" s="1182">
        <v>0.75</v>
      </c>
      <c r="AE35" s="1182"/>
      <c r="AF35" s="1182">
        <v>0.88</v>
      </c>
      <c r="AG35" s="1182"/>
      <c r="AH35" s="1182">
        <v>1</v>
      </c>
      <c r="AI35" s="1182"/>
      <c r="AJ35" s="1182"/>
      <c r="AK35" s="1182"/>
      <c r="AL35" s="1182"/>
      <c r="AM35" s="1182">
        <v>1</v>
      </c>
      <c r="AN35" s="1195" t="s">
        <v>1467</v>
      </c>
      <c r="AO35" s="1202" t="s">
        <v>1468</v>
      </c>
      <c r="AP35" s="1219" t="s">
        <v>284</v>
      </c>
      <c r="AQ35" s="1216">
        <v>0.01</v>
      </c>
      <c r="AR35" s="1195" t="s">
        <v>1400</v>
      </c>
      <c r="AS35" s="1204" t="s">
        <v>100</v>
      </c>
      <c r="AT35" s="1180" t="s">
        <v>92</v>
      </c>
      <c r="AU35" s="1174" t="s">
        <v>282</v>
      </c>
      <c r="AV35" s="1174" t="s">
        <v>282</v>
      </c>
      <c r="AW35" s="1174"/>
      <c r="AX35" s="1217" t="s">
        <v>1455</v>
      </c>
      <c r="AY35" s="1212" t="s">
        <v>1469</v>
      </c>
      <c r="AZ35" s="1222" t="s">
        <v>1279</v>
      </c>
      <c r="BA35" s="1189"/>
      <c r="BB35" s="1190"/>
      <c r="BC35" s="1181">
        <v>43739</v>
      </c>
      <c r="BD35" s="1181">
        <v>44196</v>
      </c>
      <c r="BE35" s="1233">
        <v>0.5</v>
      </c>
      <c r="BF35" s="1233">
        <v>1</v>
      </c>
      <c r="BG35" s="1233"/>
      <c r="BH35" s="1233"/>
      <c r="BI35" s="1233"/>
      <c r="BJ35" s="1233"/>
      <c r="BK35" s="1233"/>
      <c r="BL35" s="1233"/>
      <c r="BM35" s="1233"/>
      <c r="BN35" s="1233"/>
      <c r="BO35" s="1233"/>
      <c r="BP35" s="1233"/>
      <c r="BQ35" s="1233"/>
      <c r="BR35" s="1233"/>
      <c r="BS35" s="1233"/>
      <c r="BT35" s="1233"/>
      <c r="BU35" s="1233"/>
      <c r="BV35" s="1233"/>
      <c r="BW35" s="1233"/>
      <c r="BX35" s="1233"/>
      <c r="BY35" s="1233">
        <v>1</v>
      </c>
      <c r="BZ35" s="1217" t="s">
        <v>113</v>
      </c>
      <c r="CA35" s="1217" t="s">
        <v>130</v>
      </c>
      <c r="CB35" s="1217" t="s">
        <v>1470</v>
      </c>
      <c r="CC35" s="1217" t="s">
        <v>113</v>
      </c>
      <c r="CD35" s="1217" t="s">
        <v>130</v>
      </c>
      <c r="CE35" s="1232" t="s">
        <v>1471</v>
      </c>
    </row>
    <row r="36" spans="1:83" s="1196" customFormat="1" ht="35.25" customHeight="1">
      <c r="A36" s="1174" t="s">
        <v>1427</v>
      </c>
      <c r="B36" s="261"/>
      <c r="C36" s="1175" t="s">
        <v>1258</v>
      </c>
      <c r="D36" s="1176" t="s">
        <v>1259</v>
      </c>
      <c r="E36" s="1176" t="s">
        <v>284</v>
      </c>
      <c r="F36" s="1177"/>
      <c r="G36" s="1174" t="s">
        <v>1472</v>
      </c>
      <c r="H36" s="1174" t="s">
        <v>113</v>
      </c>
      <c r="I36" s="1178" t="s">
        <v>130</v>
      </c>
      <c r="J36" s="1178" t="s">
        <v>193</v>
      </c>
      <c r="K36" s="1178" t="s">
        <v>244</v>
      </c>
      <c r="L36" s="1179" t="s">
        <v>100</v>
      </c>
      <c r="M36" s="1175" t="s">
        <v>93</v>
      </c>
      <c r="N36" s="263">
        <v>0</v>
      </c>
      <c r="O36" s="1180">
        <v>2016</v>
      </c>
      <c r="P36" s="1180"/>
      <c r="Q36" s="1181">
        <v>43831</v>
      </c>
      <c r="R36" s="1181">
        <v>49309</v>
      </c>
      <c r="S36" s="1182"/>
      <c r="T36" s="1182">
        <v>0.13</v>
      </c>
      <c r="U36" s="1182"/>
      <c r="V36" s="1182">
        <v>0.25</v>
      </c>
      <c r="W36" s="1182"/>
      <c r="X36" s="1182">
        <v>0.38</v>
      </c>
      <c r="Y36" s="1182"/>
      <c r="Z36" s="1182">
        <v>0.5</v>
      </c>
      <c r="AA36" s="1182"/>
      <c r="AB36" s="1182">
        <v>0.63</v>
      </c>
      <c r="AC36" s="1182"/>
      <c r="AD36" s="1182">
        <v>0.75</v>
      </c>
      <c r="AE36" s="1182"/>
      <c r="AF36" s="1182">
        <v>0.88</v>
      </c>
      <c r="AG36" s="1182"/>
      <c r="AH36" s="1182">
        <v>1</v>
      </c>
      <c r="AI36" s="1182"/>
      <c r="AJ36" s="1182"/>
      <c r="AK36" s="1182"/>
      <c r="AL36" s="1182"/>
      <c r="AM36" s="1182">
        <v>1</v>
      </c>
      <c r="AN36" s="1195" t="s">
        <v>1473</v>
      </c>
      <c r="AO36" s="1202" t="s">
        <v>1474</v>
      </c>
      <c r="AP36" s="1216" t="s">
        <v>284</v>
      </c>
      <c r="AQ36" s="1216">
        <v>0.01</v>
      </c>
      <c r="AR36" s="1195" t="s">
        <v>1475</v>
      </c>
      <c r="AS36" s="1204" t="s">
        <v>98</v>
      </c>
      <c r="AT36" s="1180" t="s">
        <v>92</v>
      </c>
      <c r="AU36" s="1174" t="s">
        <v>282</v>
      </c>
      <c r="AV36" s="1174" t="s">
        <v>282</v>
      </c>
      <c r="AW36" s="1174"/>
      <c r="AX36" s="1217" t="s">
        <v>15</v>
      </c>
      <c r="AY36" s="1212"/>
      <c r="AZ36" s="1228">
        <v>43</v>
      </c>
      <c r="BA36" s="1228">
        <v>2022</v>
      </c>
      <c r="BB36" s="1190" t="s">
        <v>1476</v>
      </c>
      <c r="BC36" s="1181">
        <v>45444</v>
      </c>
      <c r="BD36" s="1181">
        <v>50770</v>
      </c>
      <c r="BE36" s="1230"/>
      <c r="BF36" s="1230"/>
      <c r="BG36" s="1230"/>
      <c r="BH36" s="1230"/>
      <c r="BI36" s="1230"/>
      <c r="BJ36" s="1230">
        <v>10</v>
      </c>
      <c r="BK36" s="1230">
        <v>10</v>
      </c>
      <c r="BL36" s="1230">
        <v>10</v>
      </c>
      <c r="BM36" s="1230">
        <v>10</v>
      </c>
      <c r="BN36" s="1230">
        <v>10</v>
      </c>
      <c r="BO36" s="1230">
        <v>10</v>
      </c>
      <c r="BP36" s="1230">
        <v>10</v>
      </c>
      <c r="BQ36" s="1230">
        <v>10</v>
      </c>
      <c r="BR36" s="1230">
        <v>10</v>
      </c>
      <c r="BS36" s="1230">
        <v>10</v>
      </c>
      <c r="BT36" s="1230">
        <v>10</v>
      </c>
      <c r="BU36" s="1230">
        <v>10</v>
      </c>
      <c r="BV36" s="1230">
        <v>10</v>
      </c>
      <c r="BW36" s="1230">
        <v>10</v>
      </c>
      <c r="BX36" s="1230">
        <v>10</v>
      </c>
      <c r="BY36" s="1230">
        <v>150</v>
      </c>
      <c r="BZ36" s="1217" t="s">
        <v>113</v>
      </c>
      <c r="CA36" s="1217" t="s">
        <v>130</v>
      </c>
      <c r="CB36" s="1217" t="s">
        <v>1238</v>
      </c>
      <c r="CC36" s="1217" t="s">
        <v>113</v>
      </c>
      <c r="CD36" s="1217" t="s">
        <v>130</v>
      </c>
      <c r="CE36" s="1232" t="s">
        <v>1470</v>
      </c>
    </row>
    <row r="37" spans="1:83" s="1196" customFormat="1" ht="32.25" customHeight="1">
      <c r="A37" s="1174" t="s">
        <v>1216</v>
      </c>
      <c r="B37" s="261"/>
      <c r="C37" s="1175" t="s">
        <v>1258</v>
      </c>
      <c r="D37" s="1176" t="s">
        <v>1259</v>
      </c>
      <c r="E37" s="1176" t="s">
        <v>284</v>
      </c>
      <c r="F37" s="1177"/>
      <c r="G37" s="1174" t="s">
        <v>1260</v>
      </c>
      <c r="H37" s="1174" t="s">
        <v>113</v>
      </c>
      <c r="I37" s="1178" t="s">
        <v>130</v>
      </c>
      <c r="J37" s="1178" t="s">
        <v>193</v>
      </c>
      <c r="K37" s="1178" t="s">
        <v>244</v>
      </c>
      <c r="L37" s="1179" t="s">
        <v>100</v>
      </c>
      <c r="M37" s="1175" t="s">
        <v>93</v>
      </c>
      <c r="N37" s="263">
        <v>0</v>
      </c>
      <c r="O37" s="1180">
        <v>2016</v>
      </c>
      <c r="P37" s="1180"/>
      <c r="Q37" s="1181">
        <v>43831</v>
      </c>
      <c r="R37" s="1181">
        <v>49309</v>
      </c>
      <c r="S37" s="1182"/>
      <c r="T37" s="1182">
        <v>0.125</v>
      </c>
      <c r="U37" s="1182"/>
      <c r="V37" s="1182">
        <v>0.25</v>
      </c>
      <c r="W37" s="1182"/>
      <c r="X37" s="1182">
        <v>0.375</v>
      </c>
      <c r="Y37" s="1182"/>
      <c r="Z37" s="1182">
        <v>0.5</v>
      </c>
      <c r="AA37" s="1182"/>
      <c r="AB37" s="1182">
        <v>0.625</v>
      </c>
      <c r="AC37" s="1182"/>
      <c r="AD37" s="1182">
        <v>0.75</v>
      </c>
      <c r="AE37" s="1182"/>
      <c r="AF37" s="1182">
        <v>0.875</v>
      </c>
      <c r="AG37" s="1182"/>
      <c r="AH37" s="1182">
        <v>1</v>
      </c>
      <c r="AI37" s="1182"/>
      <c r="AJ37" s="1182"/>
      <c r="AK37" s="1182"/>
      <c r="AL37" s="1182"/>
      <c r="AM37" s="1182">
        <v>1</v>
      </c>
      <c r="AN37" s="1234" t="s">
        <v>1257</v>
      </c>
      <c r="AO37" s="1202" t="s">
        <v>1256</v>
      </c>
      <c r="AP37" s="1216" t="s">
        <v>284</v>
      </c>
      <c r="AQ37" s="1216">
        <v>0.01</v>
      </c>
      <c r="AR37" s="1195" t="s">
        <v>1261</v>
      </c>
      <c r="AS37" s="1199" t="s">
        <v>100</v>
      </c>
      <c r="AT37" s="1175" t="s">
        <v>92</v>
      </c>
      <c r="AU37" s="1174" t="s">
        <v>282</v>
      </c>
      <c r="AV37" s="1174" t="s">
        <v>282</v>
      </c>
      <c r="AW37" s="1174"/>
      <c r="AX37" s="1212" t="s">
        <v>4</v>
      </c>
      <c r="AY37" s="1212"/>
      <c r="AZ37" s="1235">
        <v>0.12</v>
      </c>
      <c r="BA37" s="1236">
        <v>2023</v>
      </c>
      <c r="BB37" s="1237" t="s">
        <v>162</v>
      </c>
      <c r="BC37" s="1181">
        <v>45444</v>
      </c>
      <c r="BD37" s="1181">
        <v>46752</v>
      </c>
      <c r="BE37" s="1238"/>
      <c r="BF37" s="1238"/>
      <c r="BG37" s="1238"/>
      <c r="BH37" s="1238"/>
      <c r="BI37" s="1238"/>
      <c r="BJ37" s="1239">
        <v>0.13250000000000001</v>
      </c>
      <c r="BK37" s="1239">
        <v>0.14499999999999999</v>
      </c>
      <c r="BL37" s="1239">
        <v>0.1575</v>
      </c>
      <c r="BM37" s="1239">
        <v>0.17</v>
      </c>
      <c r="BN37" s="1238"/>
      <c r="BO37" s="1238"/>
      <c r="BP37" s="1238"/>
      <c r="BQ37" s="1238"/>
      <c r="BR37" s="1240"/>
      <c r="BS37" s="1240"/>
      <c r="BT37" s="1240"/>
      <c r="BU37" s="1240"/>
      <c r="BV37" s="1240"/>
      <c r="BW37" s="1240"/>
      <c r="BX37" s="1240"/>
      <c r="BY37" s="1239">
        <v>0.17</v>
      </c>
      <c r="BZ37" s="1175" t="s">
        <v>110</v>
      </c>
      <c r="CA37" s="1195" t="s">
        <v>162</v>
      </c>
      <c r="CB37" s="1185" t="s">
        <v>1262</v>
      </c>
      <c r="CC37" s="1217" t="s">
        <v>113</v>
      </c>
      <c r="CD37" s="1217" t="s">
        <v>130</v>
      </c>
      <c r="CE37" s="1232" t="s">
        <v>1232</v>
      </c>
    </row>
    <row r="38" spans="1:83" s="1196" customFormat="1" ht="35.25" customHeight="1">
      <c r="A38" s="1174" t="s">
        <v>1427</v>
      </c>
      <c r="B38" s="261"/>
      <c r="C38" s="1175" t="s">
        <v>1258</v>
      </c>
      <c r="D38" s="1176" t="s">
        <v>1259</v>
      </c>
      <c r="E38" s="1176" t="s">
        <v>284</v>
      </c>
      <c r="F38" s="1177"/>
      <c r="G38" s="1174" t="s">
        <v>1477</v>
      </c>
      <c r="H38" s="1174" t="s">
        <v>113</v>
      </c>
      <c r="I38" s="1178" t="s">
        <v>130</v>
      </c>
      <c r="J38" s="1178" t="s">
        <v>193</v>
      </c>
      <c r="K38" s="1178" t="s">
        <v>244</v>
      </c>
      <c r="L38" s="1179" t="s">
        <v>100</v>
      </c>
      <c r="M38" s="1175" t="s">
        <v>93</v>
      </c>
      <c r="N38" s="263">
        <v>0</v>
      </c>
      <c r="O38" s="1180">
        <v>2016</v>
      </c>
      <c r="P38" s="1180"/>
      <c r="Q38" s="1181">
        <v>43831</v>
      </c>
      <c r="R38" s="1181">
        <v>49309</v>
      </c>
      <c r="S38" s="1182"/>
      <c r="T38" s="1182">
        <v>0.13</v>
      </c>
      <c r="U38" s="1182"/>
      <c r="V38" s="1182">
        <v>0.25</v>
      </c>
      <c r="W38" s="1182"/>
      <c r="X38" s="1182">
        <v>0.38</v>
      </c>
      <c r="Y38" s="1182"/>
      <c r="Z38" s="1182">
        <v>0.5</v>
      </c>
      <c r="AA38" s="1182"/>
      <c r="AB38" s="1182">
        <v>0.63</v>
      </c>
      <c r="AC38" s="1182"/>
      <c r="AD38" s="1182">
        <v>0.75</v>
      </c>
      <c r="AE38" s="1182"/>
      <c r="AF38" s="1182">
        <v>0.88</v>
      </c>
      <c r="AG38" s="1182"/>
      <c r="AH38" s="1182">
        <v>1</v>
      </c>
      <c r="AI38" s="1182"/>
      <c r="AJ38" s="1182"/>
      <c r="AK38" s="1182"/>
      <c r="AL38" s="1182"/>
      <c r="AM38" s="1182">
        <v>1</v>
      </c>
      <c r="AN38" s="1195" t="s">
        <v>1478</v>
      </c>
      <c r="AO38" s="1202" t="s">
        <v>1479</v>
      </c>
      <c r="AP38" s="1216" t="s">
        <v>284</v>
      </c>
      <c r="AQ38" s="1216">
        <v>1.4999999999999999E-2</v>
      </c>
      <c r="AR38" s="1195" t="s">
        <v>1480</v>
      </c>
      <c r="AS38" s="1204" t="s">
        <v>98</v>
      </c>
      <c r="AT38" s="1180" t="s">
        <v>92</v>
      </c>
      <c r="AU38" s="1174" t="s">
        <v>282</v>
      </c>
      <c r="AV38" s="1174" t="s">
        <v>282</v>
      </c>
      <c r="AW38" s="1174"/>
      <c r="AX38" s="1212" t="s">
        <v>4</v>
      </c>
      <c r="AY38" s="1212"/>
      <c r="AZ38" s="1228" t="s">
        <v>1279</v>
      </c>
      <c r="BA38" s="1228"/>
      <c r="BB38" s="1190"/>
      <c r="BC38" s="1181">
        <v>45566</v>
      </c>
      <c r="BD38" s="1181">
        <v>50770</v>
      </c>
      <c r="BE38" s="1230"/>
      <c r="BF38" s="1230"/>
      <c r="BG38" s="1230"/>
      <c r="BH38" s="1230"/>
      <c r="BI38" s="1230"/>
      <c r="BJ38" s="1230">
        <v>1</v>
      </c>
      <c r="BK38" s="1230">
        <v>1</v>
      </c>
      <c r="BL38" s="1230">
        <v>1</v>
      </c>
      <c r="BM38" s="1230">
        <v>1</v>
      </c>
      <c r="BN38" s="1230">
        <v>1</v>
      </c>
      <c r="BO38" s="1230">
        <v>1</v>
      </c>
      <c r="BP38" s="1230">
        <v>1</v>
      </c>
      <c r="BQ38" s="1230">
        <v>1</v>
      </c>
      <c r="BR38" s="1230">
        <v>1</v>
      </c>
      <c r="BS38" s="1230">
        <v>1</v>
      </c>
      <c r="BT38" s="1230">
        <v>1</v>
      </c>
      <c r="BU38" s="1230">
        <v>1</v>
      </c>
      <c r="BV38" s="1230">
        <v>1</v>
      </c>
      <c r="BW38" s="1230">
        <v>1</v>
      </c>
      <c r="BX38" s="1230">
        <v>1</v>
      </c>
      <c r="BY38" s="1230">
        <v>15</v>
      </c>
      <c r="BZ38" s="1217" t="s">
        <v>113</v>
      </c>
      <c r="CA38" s="1217" t="s">
        <v>130</v>
      </c>
      <c r="CB38" s="1217" t="s">
        <v>1238</v>
      </c>
      <c r="CC38" s="1217" t="s">
        <v>113</v>
      </c>
      <c r="CD38" s="1217" t="s">
        <v>130</v>
      </c>
      <c r="CE38" s="1232" t="s">
        <v>1232</v>
      </c>
    </row>
    <row r="39" spans="1:83" s="1196" customFormat="1" ht="35.25" customHeight="1">
      <c r="A39" s="1174" t="s">
        <v>1481</v>
      </c>
      <c r="B39" s="261">
        <v>0.3</v>
      </c>
      <c r="C39" s="1175" t="s">
        <v>1263</v>
      </c>
      <c r="D39" s="1176" t="s">
        <v>1264</v>
      </c>
      <c r="E39" s="1176" t="s">
        <v>284</v>
      </c>
      <c r="F39" s="1241">
        <v>0.3</v>
      </c>
      <c r="G39" s="1174" t="s">
        <v>1265</v>
      </c>
      <c r="H39" s="1174" t="s">
        <v>113</v>
      </c>
      <c r="I39" s="1178" t="s">
        <v>130</v>
      </c>
      <c r="J39" s="1178" t="s">
        <v>193</v>
      </c>
      <c r="K39" s="1178" t="s">
        <v>244</v>
      </c>
      <c r="L39" s="1179" t="s">
        <v>100</v>
      </c>
      <c r="M39" s="1175" t="s">
        <v>93</v>
      </c>
      <c r="N39" s="263">
        <v>0.32</v>
      </c>
      <c r="O39" s="1180">
        <v>2018</v>
      </c>
      <c r="P39" s="1180"/>
      <c r="Q39" s="1181">
        <v>44105</v>
      </c>
      <c r="R39" s="1181">
        <v>50770</v>
      </c>
      <c r="S39" s="1182"/>
      <c r="T39" s="1182">
        <v>0.35</v>
      </c>
      <c r="U39" s="1182"/>
      <c r="V39" s="1182">
        <v>0.38</v>
      </c>
      <c r="W39" s="1182"/>
      <c r="X39" s="1182">
        <v>0.4</v>
      </c>
      <c r="Y39" s="1182"/>
      <c r="Z39" s="1182">
        <v>0.42</v>
      </c>
      <c r="AA39" s="1182"/>
      <c r="AB39" s="1182">
        <v>0.44</v>
      </c>
      <c r="AC39" s="1182"/>
      <c r="AD39" s="1182">
        <v>0.46</v>
      </c>
      <c r="AE39" s="1182"/>
      <c r="AF39" s="1182">
        <v>0.48</v>
      </c>
      <c r="AG39" s="1182"/>
      <c r="AH39" s="1182">
        <v>0.5</v>
      </c>
      <c r="AI39" s="1182"/>
      <c r="AJ39" s="1182">
        <v>0.52</v>
      </c>
      <c r="AK39" s="1182"/>
      <c r="AL39" s="1182">
        <v>0.55000000000000004</v>
      </c>
      <c r="AM39" s="1182">
        <v>0.55000000000000004</v>
      </c>
      <c r="AN39" s="1195" t="s">
        <v>1482</v>
      </c>
      <c r="AO39" s="1202" t="s">
        <v>1483</v>
      </c>
      <c r="AP39" s="1216" t="s">
        <v>284</v>
      </c>
      <c r="AQ39" s="1216">
        <v>0.06</v>
      </c>
      <c r="AR39" s="1195" t="s">
        <v>1484</v>
      </c>
      <c r="AS39" s="1204" t="s">
        <v>98</v>
      </c>
      <c r="AT39" s="1180" t="s">
        <v>92</v>
      </c>
      <c r="AU39" s="1249" t="s">
        <v>281</v>
      </c>
      <c r="AV39" s="1249">
        <v>347</v>
      </c>
      <c r="AW39" s="1174"/>
      <c r="AX39" s="1212" t="s">
        <v>1431</v>
      </c>
      <c r="AY39" s="1212" t="s">
        <v>3</v>
      </c>
      <c r="AZ39" s="1228">
        <v>15</v>
      </c>
      <c r="BA39" s="1228">
        <v>2018</v>
      </c>
      <c r="BB39" s="1190" t="s">
        <v>1433</v>
      </c>
      <c r="BC39" s="1181">
        <v>43739</v>
      </c>
      <c r="BD39" s="1181">
        <v>50770</v>
      </c>
      <c r="BE39" s="1230">
        <v>15</v>
      </c>
      <c r="BF39" s="1230">
        <v>15</v>
      </c>
      <c r="BG39" s="1230">
        <v>15</v>
      </c>
      <c r="BH39" s="1230">
        <v>16</v>
      </c>
      <c r="BI39" s="1230">
        <v>16</v>
      </c>
      <c r="BJ39" s="1230">
        <v>16</v>
      </c>
      <c r="BK39" s="1230">
        <v>17</v>
      </c>
      <c r="BL39" s="1230">
        <v>17</v>
      </c>
      <c r="BM39" s="1230">
        <v>17</v>
      </c>
      <c r="BN39" s="1230">
        <v>18</v>
      </c>
      <c r="BO39" s="1230">
        <v>18</v>
      </c>
      <c r="BP39" s="1230">
        <v>18</v>
      </c>
      <c r="BQ39" s="1230">
        <v>19</v>
      </c>
      <c r="BR39" s="1230">
        <v>19</v>
      </c>
      <c r="BS39" s="1230">
        <v>20</v>
      </c>
      <c r="BT39" s="1230">
        <v>20</v>
      </c>
      <c r="BU39" s="1230">
        <v>20</v>
      </c>
      <c r="BV39" s="1230">
        <v>21</v>
      </c>
      <c r="BW39" s="1230">
        <v>21</v>
      </c>
      <c r="BX39" s="1230">
        <v>22</v>
      </c>
      <c r="BY39" s="1230">
        <v>360</v>
      </c>
      <c r="BZ39" s="1217" t="s">
        <v>113</v>
      </c>
      <c r="CA39" s="1217" t="s">
        <v>154</v>
      </c>
      <c r="CB39" s="1217" t="s">
        <v>1432</v>
      </c>
      <c r="CC39" s="1217" t="s">
        <v>113</v>
      </c>
      <c r="CD39" s="1217" t="s">
        <v>130</v>
      </c>
      <c r="CE39" s="1232" t="s">
        <v>1232</v>
      </c>
    </row>
    <row r="40" spans="1:83" s="1196" customFormat="1" ht="35.25" customHeight="1">
      <c r="A40" s="1174" t="s">
        <v>1481</v>
      </c>
      <c r="B40" s="261"/>
      <c r="C40" s="1175" t="s">
        <v>1263</v>
      </c>
      <c r="D40" s="1176" t="s">
        <v>1264</v>
      </c>
      <c r="E40" s="1176" t="s">
        <v>284</v>
      </c>
      <c r="F40" s="1177"/>
      <c r="G40" s="1174" t="s">
        <v>1485</v>
      </c>
      <c r="H40" s="1174" t="s">
        <v>113</v>
      </c>
      <c r="I40" s="1178" t="s">
        <v>130</v>
      </c>
      <c r="J40" s="1178" t="s">
        <v>193</v>
      </c>
      <c r="K40" s="1178" t="s">
        <v>244</v>
      </c>
      <c r="L40" s="1179" t="s">
        <v>100</v>
      </c>
      <c r="M40" s="1175" t="s">
        <v>93</v>
      </c>
      <c r="N40" s="263">
        <v>0.32</v>
      </c>
      <c r="O40" s="1180">
        <v>2018</v>
      </c>
      <c r="P40" s="1180"/>
      <c r="Q40" s="1181">
        <v>44105</v>
      </c>
      <c r="R40" s="1181">
        <v>50770</v>
      </c>
      <c r="S40" s="1182"/>
      <c r="T40" s="1182">
        <v>0.35</v>
      </c>
      <c r="U40" s="1182"/>
      <c r="V40" s="1182">
        <v>0.38</v>
      </c>
      <c r="W40" s="1182"/>
      <c r="X40" s="1182">
        <v>0.4</v>
      </c>
      <c r="Y40" s="1182"/>
      <c r="Z40" s="1182">
        <v>0.42</v>
      </c>
      <c r="AA40" s="1182"/>
      <c r="AB40" s="1182">
        <v>0.44</v>
      </c>
      <c r="AC40" s="1182"/>
      <c r="AD40" s="1182">
        <v>0.46</v>
      </c>
      <c r="AE40" s="1182"/>
      <c r="AF40" s="1182">
        <v>0.48</v>
      </c>
      <c r="AG40" s="1182"/>
      <c r="AH40" s="1182">
        <v>0.5</v>
      </c>
      <c r="AI40" s="1182"/>
      <c r="AJ40" s="1182">
        <v>0.52</v>
      </c>
      <c r="AK40" s="1182"/>
      <c r="AL40" s="1182">
        <v>0.55000000000000004</v>
      </c>
      <c r="AM40" s="1182">
        <v>0.55000000000000004</v>
      </c>
      <c r="AN40" s="1195" t="s">
        <v>1486</v>
      </c>
      <c r="AO40" s="1202" t="s">
        <v>1487</v>
      </c>
      <c r="AP40" s="1216" t="s">
        <v>1407</v>
      </c>
      <c r="AQ40" s="1216">
        <v>0</v>
      </c>
      <c r="AR40" s="1195" t="s">
        <v>1484</v>
      </c>
      <c r="AS40" s="1204" t="s">
        <v>98</v>
      </c>
      <c r="AT40" s="1180" t="s">
        <v>92</v>
      </c>
      <c r="AU40" s="1249" t="s">
        <v>282</v>
      </c>
      <c r="AV40" s="1249" t="s">
        <v>282</v>
      </c>
      <c r="AW40" s="1174"/>
      <c r="AX40" s="1212" t="s">
        <v>1431</v>
      </c>
      <c r="AY40" s="1212" t="s">
        <v>3</v>
      </c>
      <c r="AZ40" s="1228" t="s">
        <v>1279</v>
      </c>
      <c r="BA40" s="1228"/>
      <c r="BB40" s="1190"/>
      <c r="BC40" s="1181">
        <v>43739</v>
      </c>
      <c r="BD40" s="1181">
        <v>50770</v>
      </c>
      <c r="BE40" s="1230">
        <v>1</v>
      </c>
      <c r="BF40" s="1230">
        <v>2</v>
      </c>
      <c r="BG40" s="1230">
        <v>2</v>
      </c>
      <c r="BH40" s="1230">
        <v>2</v>
      </c>
      <c r="BI40" s="1230">
        <v>2</v>
      </c>
      <c r="BJ40" s="1230">
        <v>2</v>
      </c>
      <c r="BK40" s="1230">
        <v>2</v>
      </c>
      <c r="BL40" s="1230">
        <v>2</v>
      </c>
      <c r="BM40" s="1230">
        <v>2</v>
      </c>
      <c r="BN40" s="1230">
        <v>2</v>
      </c>
      <c r="BO40" s="1230">
        <v>2</v>
      </c>
      <c r="BP40" s="1230">
        <v>2</v>
      </c>
      <c r="BQ40" s="1230">
        <v>2</v>
      </c>
      <c r="BR40" s="1230">
        <v>2</v>
      </c>
      <c r="BS40" s="1230">
        <v>2</v>
      </c>
      <c r="BT40" s="1230">
        <v>2</v>
      </c>
      <c r="BU40" s="1230">
        <v>2</v>
      </c>
      <c r="BV40" s="1230">
        <v>2</v>
      </c>
      <c r="BW40" s="1230">
        <v>2</v>
      </c>
      <c r="BX40" s="1230">
        <v>2</v>
      </c>
      <c r="BY40" s="1230">
        <v>39</v>
      </c>
      <c r="BZ40" s="1217" t="s">
        <v>113</v>
      </c>
      <c r="CA40" s="1217" t="s">
        <v>130</v>
      </c>
      <c r="CB40" s="1217" t="s">
        <v>1232</v>
      </c>
      <c r="CC40" s="1217" t="s">
        <v>113</v>
      </c>
      <c r="CD40" s="1217" t="s">
        <v>130</v>
      </c>
      <c r="CE40" s="1232" t="s">
        <v>1232</v>
      </c>
    </row>
    <row r="41" spans="1:83" s="1196" customFormat="1" ht="35.25" customHeight="1">
      <c r="A41" s="1174" t="s">
        <v>1481</v>
      </c>
      <c r="B41" s="261"/>
      <c r="C41" s="1175" t="s">
        <v>1263</v>
      </c>
      <c r="D41" s="1176" t="s">
        <v>1264</v>
      </c>
      <c r="E41" s="1176" t="s">
        <v>284</v>
      </c>
      <c r="F41" s="1177"/>
      <c r="G41" s="1174" t="s">
        <v>1488</v>
      </c>
      <c r="H41" s="1174" t="s">
        <v>113</v>
      </c>
      <c r="I41" s="1178" t="s">
        <v>130</v>
      </c>
      <c r="J41" s="1178" t="s">
        <v>193</v>
      </c>
      <c r="K41" s="1178" t="s">
        <v>244</v>
      </c>
      <c r="L41" s="1179" t="s">
        <v>100</v>
      </c>
      <c r="M41" s="1175" t="s">
        <v>93</v>
      </c>
      <c r="N41" s="263">
        <v>0.32</v>
      </c>
      <c r="O41" s="1180">
        <v>2018</v>
      </c>
      <c r="P41" s="1180"/>
      <c r="Q41" s="1181">
        <v>44105</v>
      </c>
      <c r="R41" s="1181">
        <v>50770</v>
      </c>
      <c r="S41" s="1182"/>
      <c r="T41" s="1182">
        <v>0.35</v>
      </c>
      <c r="U41" s="1182"/>
      <c r="V41" s="1182">
        <v>0.38</v>
      </c>
      <c r="W41" s="1182"/>
      <c r="X41" s="1182">
        <v>0.4</v>
      </c>
      <c r="Y41" s="1182"/>
      <c r="Z41" s="1182">
        <v>0.42</v>
      </c>
      <c r="AA41" s="1182"/>
      <c r="AB41" s="1182">
        <v>0.44</v>
      </c>
      <c r="AC41" s="1182"/>
      <c r="AD41" s="1182">
        <v>0.46</v>
      </c>
      <c r="AE41" s="1182"/>
      <c r="AF41" s="1182">
        <v>0.48</v>
      </c>
      <c r="AG41" s="1182"/>
      <c r="AH41" s="1182">
        <v>0.5</v>
      </c>
      <c r="AI41" s="1182"/>
      <c r="AJ41" s="1182">
        <v>0.52</v>
      </c>
      <c r="AK41" s="1182"/>
      <c r="AL41" s="1182">
        <v>0.55000000000000004</v>
      </c>
      <c r="AM41" s="1182">
        <v>0.55000000000000004</v>
      </c>
      <c r="AN41" s="1195" t="s">
        <v>1489</v>
      </c>
      <c r="AO41" s="1202" t="s">
        <v>1490</v>
      </c>
      <c r="AP41" s="1216" t="s">
        <v>284</v>
      </c>
      <c r="AQ41" s="1216">
        <v>0.06</v>
      </c>
      <c r="AR41" s="1195" t="s">
        <v>1491</v>
      </c>
      <c r="AS41" s="1204" t="s">
        <v>98</v>
      </c>
      <c r="AT41" s="1180" t="s">
        <v>92</v>
      </c>
      <c r="AU41" s="1249" t="s">
        <v>282</v>
      </c>
      <c r="AV41" s="1249" t="s">
        <v>282</v>
      </c>
      <c r="AW41" s="1174"/>
      <c r="AX41" s="1217" t="s">
        <v>15</v>
      </c>
      <c r="AY41" s="1212"/>
      <c r="AZ41" s="1228" t="s">
        <v>1279</v>
      </c>
      <c r="BA41" s="1228"/>
      <c r="BB41" s="1190"/>
      <c r="BC41" s="1181">
        <v>43739</v>
      </c>
      <c r="BD41" s="1181">
        <v>47118</v>
      </c>
      <c r="BE41" s="1230">
        <v>50</v>
      </c>
      <c r="BF41" s="1230">
        <v>9</v>
      </c>
      <c r="BG41" s="1230">
        <v>45</v>
      </c>
      <c r="BH41" s="1230">
        <v>37</v>
      </c>
      <c r="BI41" s="1230">
        <v>17</v>
      </c>
      <c r="BJ41" s="1230">
        <v>26</v>
      </c>
      <c r="BK41" s="1230">
        <v>54</v>
      </c>
      <c r="BL41" s="1230">
        <v>29</v>
      </c>
      <c r="BM41" s="1230">
        <v>57</v>
      </c>
      <c r="BN41" s="1230">
        <v>33</v>
      </c>
      <c r="BO41" s="1230"/>
      <c r="BP41" s="1230"/>
      <c r="BQ41" s="1230"/>
      <c r="BR41" s="1230"/>
      <c r="BS41" s="1230"/>
      <c r="BT41" s="1230"/>
      <c r="BU41" s="1230"/>
      <c r="BV41" s="1230"/>
      <c r="BW41" s="1230"/>
      <c r="BX41" s="1230"/>
      <c r="BY41" s="1230">
        <v>357</v>
      </c>
      <c r="BZ41" s="1217" t="s">
        <v>109</v>
      </c>
      <c r="CA41" s="1217" t="s">
        <v>126</v>
      </c>
      <c r="CB41" s="1217" t="s">
        <v>1492</v>
      </c>
      <c r="CC41" s="1217" t="s">
        <v>113</v>
      </c>
      <c r="CD41" s="1217" t="s">
        <v>130</v>
      </c>
      <c r="CE41" s="1232" t="s">
        <v>1232</v>
      </c>
    </row>
    <row r="42" spans="1:83" s="1196" customFormat="1" ht="35.25" customHeight="1">
      <c r="A42" s="1174" t="s">
        <v>1481</v>
      </c>
      <c r="B42" s="261"/>
      <c r="C42" s="1175" t="s">
        <v>1263</v>
      </c>
      <c r="D42" s="1176" t="s">
        <v>1264</v>
      </c>
      <c r="E42" s="1176" t="s">
        <v>284</v>
      </c>
      <c r="F42" s="1177"/>
      <c r="G42" s="1174" t="s">
        <v>1493</v>
      </c>
      <c r="H42" s="1174" t="s">
        <v>113</v>
      </c>
      <c r="I42" s="1178" t="s">
        <v>130</v>
      </c>
      <c r="J42" s="1178" t="s">
        <v>193</v>
      </c>
      <c r="K42" s="1178" t="s">
        <v>244</v>
      </c>
      <c r="L42" s="1179" t="s">
        <v>100</v>
      </c>
      <c r="M42" s="1175" t="s">
        <v>93</v>
      </c>
      <c r="N42" s="263">
        <v>0.32</v>
      </c>
      <c r="O42" s="1180">
        <v>2018</v>
      </c>
      <c r="P42" s="1180"/>
      <c r="Q42" s="1181">
        <v>44105</v>
      </c>
      <c r="R42" s="1181">
        <v>50770</v>
      </c>
      <c r="S42" s="1182"/>
      <c r="T42" s="1182">
        <v>0.35</v>
      </c>
      <c r="U42" s="1182"/>
      <c r="V42" s="1182">
        <v>0.38</v>
      </c>
      <c r="W42" s="1182"/>
      <c r="X42" s="1182">
        <v>0.4</v>
      </c>
      <c r="Y42" s="1182"/>
      <c r="Z42" s="1182">
        <v>0.42</v>
      </c>
      <c r="AA42" s="1182"/>
      <c r="AB42" s="1182">
        <v>0.44</v>
      </c>
      <c r="AC42" s="1182"/>
      <c r="AD42" s="1182">
        <v>0.46</v>
      </c>
      <c r="AE42" s="1182"/>
      <c r="AF42" s="1182">
        <v>0.48</v>
      </c>
      <c r="AG42" s="1182"/>
      <c r="AH42" s="1182">
        <v>0.5</v>
      </c>
      <c r="AI42" s="1182"/>
      <c r="AJ42" s="1182">
        <v>0.52</v>
      </c>
      <c r="AK42" s="1182"/>
      <c r="AL42" s="1182">
        <v>0.55000000000000004</v>
      </c>
      <c r="AM42" s="1182">
        <v>0.55000000000000004</v>
      </c>
      <c r="AN42" s="1195" t="s">
        <v>1494</v>
      </c>
      <c r="AO42" s="1202" t="s">
        <v>1495</v>
      </c>
      <c r="AP42" s="1216" t="s">
        <v>284</v>
      </c>
      <c r="AQ42" s="1216">
        <v>0.06</v>
      </c>
      <c r="AR42" s="1195" t="s">
        <v>1448</v>
      </c>
      <c r="AS42" s="1204" t="s">
        <v>99</v>
      </c>
      <c r="AT42" s="1180" t="s">
        <v>92</v>
      </c>
      <c r="AU42" s="1249" t="s">
        <v>282</v>
      </c>
      <c r="AV42" s="1249" t="s">
        <v>282</v>
      </c>
      <c r="AW42" s="1174"/>
      <c r="AX42" s="1212" t="s">
        <v>1431</v>
      </c>
      <c r="AY42" s="1212" t="s">
        <v>3</v>
      </c>
      <c r="AZ42" s="1228" t="s">
        <v>1279</v>
      </c>
      <c r="BA42" s="1228"/>
      <c r="BB42" s="1190"/>
      <c r="BC42" s="1181">
        <v>44105</v>
      </c>
      <c r="BD42" s="1181">
        <v>50770</v>
      </c>
      <c r="BE42" s="1233"/>
      <c r="BF42" s="1233">
        <v>1</v>
      </c>
      <c r="BG42" s="1233">
        <v>1</v>
      </c>
      <c r="BH42" s="1233">
        <v>1</v>
      </c>
      <c r="BI42" s="1233">
        <v>1</v>
      </c>
      <c r="BJ42" s="1233">
        <v>1</v>
      </c>
      <c r="BK42" s="1233">
        <v>1</v>
      </c>
      <c r="BL42" s="1233">
        <v>1</v>
      </c>
      <c r="BM42" s="1233">
        <v>1</v>
      </c>
      <c r="BN42" s="1233">
        <v>1</v>
      </c>
      <c r="BO42" s="1233">
        <v>1</v>
      </c>
      <c r="BP42" s="1233">
        <v>1</v>
      </c>
      <c r="BQ42" s="1233">
        <v>1</v>
      </c>
      <c r="BR42" s="1233">
        <v>1</v>
      </c>
      <c r="BS42" s="1233">
        <v>1</v>
      </c>
      <c r="BT42" s="1233">
        <v>1</v>
      </c>
      <c r="BU42" s="1233">
        <v>1</v>
      </c>
      <c r="BV42" s="1233">
        <v>1</v>
      </c>
      <c r="BW42" s="1233">
        <v>1</v>
      </c>
      <c r="BX42" s="1233">
        <v>1</v>
      </c>
      <c r="BY42" s="1233">
        <v>1</v>
      </c>
      <c r="BZ42" s="1217" t="s">
        <v>104</v>
      </c>
      <c r="CA42" s="1217" t="s">
        <v>180</v>
      </c>
      <c r="CB42" s="1217" t="s">
        <v>1449</v>
      </c>
      <c r="CC42" s="1217" t="s">
        <v>113</v>
      </c>
      <c r="CD42" s="1217" t="s">
        <v>130</v>
      </c>
      <c r="CE42" s="1232" t="s">
        <v>1232</v>
      </c>
    </row>
    <row r="43" spans="1:83" s="1196" customFormat="1" ht="35.25" customHeight="1">
      <c r="A43" s="1174" t="s">
        <v>1217</v>
      </c>
      <c r="B43" s="261"/>
      <c r="C43" s="1175" t="s">
        <v>1263</v>
      </c>
      <c r="D43" s="1176" t="s">
        <v>1264</v>
      </c>
      <c r="E43" s="1176" t="s">
        <v>284</v>
      </c>
      <c r="F43" s="1177"/>
      <c r="G43" s="1174" t="s">
        <v>1265</v>
      </c>
      <c r="H43" s="1174" t="s">
        <v>113</v>
      </c>
      <c r="I43" s="1178" t="s">
        <v>130</v>
      </c>
      <c r="J43" s="1178" t="s">
        <v>193</v>
      </c>
      <c r="K43" s="1178" t="s">
        <v>244</v>
      </c>
      <c r="L43" s="1179" t="s">
        <v>100</v>
      </c>
      <c r="M43" s="1175" t="s">
        <v>93</v>
      </c>
      <c r="N43" s="263">
        <v>0.32</v>
      </c>
      <c r="O43" s="1180">
        <v>2018</v>
      </c>
      <c r="P43" s="1180"/>
      <c r="Q43" s="1181">
        <v>43739</v>
      </c>
      <c r="R43" s="1181">
        <v>50770</v>
      </c>
      <c r="S43" s="1182"/>
      <c r="T43" s="1182">
        <v>0.35</v>
      </c>
      <c r="U43" s="1182"/>
      <c r="V43" s="1182">
        <v>0.38</v>
      </c>
      <c r="W43" s="1182"/>
      <c r="X43" s="1182">
        <v>0.4</v>
      </c>
      <c r="Y43" s="1182"/>
      <c r="Z43" s="1182">
        <v>0.42</v>
      </c>
      <c r="AA43" s="1182"/>
      <c r="AB43" s="1182">
        <v>0.44</v>
      </c>
      <c r="AC43" s="1182"/>
      <c r="AD43" s="1182">
        <v>0.46</v>
      </c>
      <c r="AE43" s="1182"/>
      <c r="AF43" s="1182">
        <v>0.48</v>
      </c>
      <c r="AG43" s="1182"/>
      <c r="AH43" s="1182">
        <v>0.5</v>
      </c>
      <c r="AI43" s="1182"/>
      <c r="AJ43" s="1182">
        <v>0.52</v>
      </c>
      <c r="AK43" s="1182"/>
      <c r="AL43" s="1182">
        <v>0.55000000000000004</v>
      </c>
      <c r="AM43" s="1182">
        <v>0.55000000000000004</v>
      </c>
      <c r="AN43" s="1175" t="s">
        <v>1301</v>
      </c>
      <c r="AO43" s="1202" t="s">
        <v>1266</v>
      </c>
      <c r="AP43" s="1216" t="s">
        <v>285</v>
      </c>
      <c r="AQ43" s="1216">
        <v>0</v>
      </c>
      <c r="AR43" s="1195" t="s">
        <v>1267</v>
      </c>
      <c r="AS43" s="1204" t="s">
        <v>100</v>
      </c>
      <c r="AT43" s="1180" t="s">
        <v>92</v>
      </c>
      <c r="AU43" s="1249" t="s">
        <v>282</v>
      </c>
      <c r="AV43" s="1249" t="s">
        <v>282</v>
      </c>
      <c r="AW43" s="1174"/>
      <c r="AX43" s="1212" t="s">
        <v>5</v>
      </c>
      <c r="AY43" s="1212"/>
      <c r="AZ43" s="1228" t="s">
        <v>1279</v>
      </c>
      <c r="BA43" s="1228"/>
      <c r="BB43" s="1190"/>
      <c r="BC43" s="1181">
        <v>45444</v>
      </c>
      <c r="BD43" s="1181">
        <v>50770</v>
      </c>
      <c r="BE43" s="1230"/>
      <c r="BF43" s="1230"/>
      <c r="BG43" s="1230"/>
      <c r="BH43" s="1230"/>
      <c r="BI43" s="1230"/>
      <c r="BJ43" s="1230">
        <v>2</v>
      </c>
      <c r="BK43" s="1230">
        <v>2</v>
      </c>
      <c r="BL43" s="1230">
        <v>2</v>
      </c>
      <c r="BM43" s="1230">
        <v>2</v>
      </c>
      <c r="BN43" s="1230">
        <v>2</v>
      </c>
      <c r="BO43" s="1230">
        <v>2</v>
      </c>
      <c r="BP43" s="1230">
        <v>2</v>
      </c>
      <c r="BQ43" s="1230">
        <v>2</v>
      </c>
      <c r="BR43" s="1230">
        <v>2</v>
      </c>
      <c r="BS43" s="1230">
        <v>2</v>
      </c>
      <c r="BT43" s="1230">
        <v>2</v>
      </c>
      <c r="BU43" s="1230">
        <v>2</v>
      </c>
      <c r="BV43" s="1230">
        <v>2</v>
      </c>
      <c r="BW43" s="1230">
        <v>2</v>
      </c>
      <c r="BX43" s="1230">
        <v>2</v>
      </c>
      <c r="BY43" s="1230">
        <v>30</v>
      </c>
      <c r="BZ43" s="1217" t="s">
        <v>113</v>
      </c>
      <c r="CA43" s="1217" t="s">
        <v>130</v>
      </c>
      <c r="CB43" s="1217" t="s">
        <v>1232</v>
      </c>
      <c r="CC43" s="1217"/>
      <c r="CD43" s="1217"/>
      <c r="CE43" s="1232"/>
    </row>
    <row r="44" spans="1:83" s="1196" customFormat="1" ht="35.25" customHeight="1">
      <c r="A44" s="1174" t="s">
        <v>1217</v>
      </c>
      <c r="B44" s="261"/>
      <c r="C44" s="1175" t="s">
        <v>1263</v>
      </c>
      <c r="D44" s="1176" t="s">
        <v>1264</v>
      </c>
      <c r="E44" s="1176" t="s">
        <v>284</v>
      </c>
      <c r="F44" s="1177"/>
      <c r="G44" s="1174" t="s">
        <v>1265</v>
      </c>
      <c r="H44" s="1174" t="s">
        <v>113</v>
      </c>
      <c r="I44" s="1178" t="s">
        <v>130</v>
      </c>
      <c r="J44" s="1178" t="s">
        <v>193</v>
      </c>
      <c r="K44" s="1178" t="s">
        <v>244</v>
      </c>
      <c r="L44" s="1179" t="s">
        <v>100</v>
      </c>
      <c r="M44" s="1175" t="s">
        <v>93</v>
      </c>
      <c r="N44" s="263">
        <v>0.32</v>
      </c>
      <c r="O44" s="1180">
        <v>2018</v>
      </c>
      <c r="P44" s="1180"/>
      <c r="Q44" s="1181">
        <v>43739</v>
      </c>
      <c r="R44" s="1181">
        <v>50770</v>
      </c>
      <c r="S44" s="1182"/>
      <c r="T44" s="1182">
        <v>0.35</v>
      </c>
      <c r="U44" s="1182"/>
      <c r="V44" s="1182">
        <v>0.38</v>
      </c>
      <c r="W44" s="1182"/>
      <c r="X44" s="1182">
        <v>0.4</v>
      </c>
      <c r="Y44" s="1182"/>
      <c r="Z44" s="1182">
        <v>0.42</v>
      </c>
      <c r="AA44" s="1182"/>
      <c r="AB44" s="1182">
        <v>0.44</v>
      </c>
      <c r="AC44" s="1182"/>
      <c r="AD44" s="1182">
        <v>0.46</v>
      </c>
      <c r="AE44" s="1182"/>
      <c r="AF44" s="1182">
        <v>0.48</v>
      </c>
      <c r="AG44" s="1182"/>
      <c r="AH44" s="1182">
        <v>0.5</v>
      </c>
      <c r="AI44" s="1182"/>
      <c r="AJ44" s="1182">
        <v>0.52</v>
      </c>
      <c r="AK44" s="1182"/>
      <c r="AL44" s="1182">
        <v>0.55000000000000004</v>
      </c>
      <c r="AM44" s="1182">
        <v>0.55000000000000004</v>
      </c>
      <c r="AN44" s="1175" t="s">
        <v>1302</v>
      </c>
      <c r="AO44" s="1202" t="s">
        <v>1266</v>
      </c>
      <c r="AP44" s="1216" t="s">
        <v>284</v>
      </c>
      <c r="AQ44" s="1216">
        <v>0.06</v>
      </c>
      <c r="AR44" s="1195" t="s">
        <v>1267</v>
      </c>
      <c r="AS44" s="1199" t="s">
        <v>100</v>
      </c>
      <c r="AT44" s="1175" t="s">
        <v>92</v>
      </c>
      <c r="AU44" s="1174" t="s">
        <v>298</v>
      </c>
      <c r="AV44" s="1174" t="s">
        <v>661</v>
      </c>
      <c r="AW44" s="1174" t="s">
        <v>779</v>
      </c>
      <c r="AX44" s="1212" t="s">
        <v>5</v>
      </c>
      <c r="AY44" s="1212"/>
      <c r="AZ44" s="1228" t="s">
        <v>1279</v>
      </c>
      <c r="BA44" s="1189"/>
      <c r="BB44" s="1190"/>
      <c r="BC44" s="1181">
        <v>45444</v>
      </c>
      <c r="BD44" s="1181">
        <v>50770</v>
      </c>
      <c r="BE44" s="1223"/>
      <c r="BF44" s="1223"/>
      <c r="BG44" s="1223"/>
      <c r="BH44" s="1223"/>
      <c r="BI44" s="1223"/>
      <c r="BJ44" s="1223"/>
      <c r="BK44" s="1223"/>
      <c r="BL44" s="1230">
        <v>20</v>
      </c>
      <c r="BM44" s="1230">
        <v>20</v>
      </c>
      <c r="BN44" s="1230">
        <v>20</v>
      </c>
      <c r="BO44" s="1230">
        <v>20</v>
      </c>
      <c r="BP44" s="1230">
        <v>20</v>
      </c>
      <c r="BQ44" s="1230">
        <v>20</v>
      </c>
      <c r="BR44" s="1230">
        <v>20</v>
      </c>
      <c r="BS44" s="1230">
        <v>20</v>
      </c>
      <c r="BT44" s="1230">
        <v>20</v>
      </c>
      <c r="BU44" s="1230">
        <v>20</v>
      </c>
      <c r="BV44" s="1230">
        <v>20</v>
      </c>
      <c r="BW44" s="1230">
        <v>20</v>
      </c>
      <c r="BX44" s="1230">
        <v>20</v>
      </c>
      <c r="BY44" s="1230">
        <v>240</v>
      </c>
      <c r="BZ44" s="1175" t="s">
        <v>113</v>
      </c>
      <c r="CA44" s="1195" t="s">
        <v>130</v>
      </c>
      <c r="CB44" s="1195" t="s">
        <v>1232</v>
      </c>
      <c r="CC44" s="1175"/>
      <c r="CD44" s="1207"/>
      <c r="CE44" s="1242"/>
    </row>
    <row r="45" spans="1:83" s="1196" customFormat="1" ht="35.25" customHeight="1">
      <c r="A45" s="1174" t="s">
        <v>1496</v>
      </c>
      <c r="B45" s="261">
        <v>0.1</v>
      </c>
      <c r="C45" s="1175" t="s">
        <v>1497</v>
      </c>
      <c r="D45" s="1176" t="s">
        <v>1498</v>
      </c>
      <c r="E45" s="1176" t="s">
        <v>284</v>
      </c>
      <c r="F45" s="1177">
        <v>0.03</v>
      </c>
      <c r="G45" s="1174" t="s">
        <v>1499</v>
      </c>
      <c r="H45" s="1174" t="s">
        <v>113</v>
      </c>
      <c r="I45" s="1178" t="s">
        <v>130</v>
      </c>
      <c r="J45" s="1178" t="s">
        <v>193</v>
      </c>
      <c r="K45" s="1178" t="s">
        <v>244</v>
      </c>
      <c r="L45" s="1179" t="s">
        <v>100</v>
      </c>
      <c r="M45" s="1175" t="s">
        <v>93</v>
      </c>
      <c r="N45" s="263">
        <v>0.38</v>
      </c>
      <c r="O45" s="1180">
        <v>2016</v>
      </c>
      <c r="P45" s="1180"/>
      <c r="Q45" s="1181">
        <v>44105</v>
      </c>
      <c r="R45" s="1181">
        <v>47118</v>
      </c>
      <c r="S45" s="1182"/>
      <c r="T45" s="1182">
        <v>0.5</v>
      </c>
      <c r="U45" s="1182"/>
      <c r="V45" s="1182">
        <v>0.62</v>
      </c>
      <c r="W45" s="1182"/>
      <c r="X45" s="1182">
        <v>0.75</v>
      </c>
      <c r="Y45" s="1182"/>
      <c r="Z45" s="1182">
        <v>0.87</v>
      </c>
      <c r="AA45" s="1182"/>
      <c r="AB45" s="1182">
        <v>1</v>
      </c>
      <c r="AC45" s="1182"/>
      <c r="AD45" s="1182"/>
      <c r="AE45" s="1182"/>
      <c r="AF45" s="1182"/>
      <c r="AG45" s="1182"/>
      <c r="AH45" s="1182"/>
      <c r="AI45" s="1182"/>
      <c r="AJ45" s="1182"/>
      <c r="AK45" s="1182"/>
      <c r="AL45" s="1182"/>
      <c r="AM45" s="1182">
        <v>1</v>
      </c>
      <c r="AN45" s="1195" t="s">
        <v>1658</v>
      </c>
      <c r="AO45" s="1202" t="s">
        <v>1657</v>
      </c>
      <c r="AP45" s="1216" t="s">
        <v>284</v>
      </c>
      <c r="AQ45" s="1216">
        <v>0.03</v>
      </c>
      <c r="AR45" s="1195" t="s">
        <v>1500</v>
      </c>
      <c r="AS45" s="1204" t="s">
        <v>98</v>
      </c>
      <c r="AT45" s="1180" t="s">
        <v>92</v>
      </c>
      <c r="AU45" s="1249" t="s">
        <v>281</v>
      </c>
      <c r="AV45" s="1249">
        <v>360</v>
      </c>
      <c r="AW45" s="1174"/>
      <c r="AX45" s="1217" t="s">
        <v>15</v>
      </c>
      <c r="AY45" s="1212"/>
      <c r="AZ45" s="1228" t="s">
        <v>1279</v>
      </c>
      <c r="BA45" s="1228"/>
      <c r="BB45" s="1190"/>
      <c r="BC45" s="1181">
        <v>43739</v>
      </c>
      <c r="BD45" s="1181">
        <v>50770</v>
      </c>
      <c r="BE45" s="1230">
        <v>1</v>
      </c>
      <c r="BF45" s="1230">
        <v>1</v>
      </c>
      <c r="BG45" s="1230">
        <v>1</v>
      </c>
      <c r="BH45" s="1230">
        <v>1</v>
      </c>
      <c r="BI45" s="1230">
        <v>1</v>
      </c>
      <c r="BJ45" s="1230">
        <v>1</v>
      </c>
      <c r="BK45" s="1230">
        <v>1</v>
      </c>
      <c r="BL45" s="1230">
        <v>1</v>
      </c>
      <c r="BM45" s="1230">
        <v>1</v>
      </c>
      <c r="BN45" s="1230">
        <v>1</v>
      </c>
      <c r="BO45" s="1230">
        <v>1</v>
      </c>
      <c r="BP45" s="1230">
        <v>1</v>
      </c>
      <c r="BQ45" s="1230">
        <v>1</v>
      </c>
      <c r="BR45" s="1230">
        <v>1</v>
      </c>
      <c r="BS45" s="1230">
        <v>1</v>
      </c>
      <c r="BT45" s="1230">
        <v>1</v>
      </c>
      <c r="BU45" s="1230">
        <v>1</v>
      </c>
      <c r="BV45" s="1230">
        <v>1</v>
      </c>
      <c r="BW45" s="1230">
        <v>1</v>
      </c>
      <c r="BX45" s="1230">
        <v>1</v>
      </c>
      <c r="BY45" s="1230">
        <v>20</v>
      </c>
      <c r="BZ45" s="1217" t="s">
        <v>113</v>
      </c>
      <c r="CA45" s="1217" t="s">
        <v>130</v>
      </c>
      <c r="CB45" s="1217" t="s">
        <v>1232</v>
      </c>
      <c r="CC45" s="1217"/>
      <c r="CD45" s="1217"/>
      <c r="CE45" s="1232"/>
    </row>
    <row r="46" spans="1:83" s="1196" customFormat="1" ht="35.25" customHeight="1">
      <c r="A46" s="1174" t="s">
        <v>1496</v>
      </c>
      <c r="B46" s="261"/>
      <c r="C46" s="1175" t="s">
        <v>1268</v>
      </c>
      <c r="D46" s="1176" t="s">
        <v>1269</v>
      </c>
      <c r="E46" s="1176" t="s">
        <v>284</v>
      </c>
      <c r="F46" s="1177">
        <v>0.04</v>
      </c>
      <c r="G46" s="1174" t="s">
        <v>1270</v>
      </c>
      <c r="H46" s="1174" t="s">
        <v>113</v>
      </c>
      <c r="I46" s="1178" t="s">
        <v>130</v>
      </c>
      <c r="J46" s="1178" t="s">
        <v>193</v>
      </c>
      <c r="K46" s="1178" t="s">
        <v>244</v>
      </c>
      <c r="L46" s="1179" t="s">
        <v>100</v>
      </c>
      <c r="M46" s="1175" t="s">
        <v>92</v>
      </c>
      <c r="N46" s="263">
        <v>0.02</v>
      </c>
      <c r="O46" s="1180">
        <v>2017</v>
      </c>
      <c r="P46" s="1180"/>
      <c r="Q46" s="1181">
        <v>43739</v>
      </c>
      <c r="R46" s="1181">
        <v>50770</v>
      </c>
      <c r="S46" s="1182">
        <v>2.5000000000000001E-2</v>
      </c>
      <c r="T46" s="1182">
        <v>2.5000000000000001E-2</v>
      </c>
      <c r="U46" s="1182">
        <v>0.03</v>
      </c>
      <c r="V46" s="1182">
        <v>0.03</v>
      </c>
      <c r="W46" s="1182">
        <v>0.04</v>
      </c>
      <c r="X46" s="1182">
        <v>0.04</v>
      </c>
      <c r="Y46" s="1182">
        <v>4.2999999999999997E-2</v>
      </c>
      <c r="Z46" s="1182">
        <v>4.2999999999999997E-2</v>
      </c>
      <c r="AA46" s="1182">
        <v>4.4999999999999998E-2</v>
      </c>
      <c r="AB46" s="1182">
        <v>4.4999999999999998E-2</v>
      </c>
      <c r="AC46" s="1182">
        <v>4.5999999999999999E-2</v>
      </c>
      <c r="AD46" s="1182">
        <v>4.5999999999999999E-2</v>
      </c>
      <c r="AE46" s="1182">
        <v>4.7E-2</v>
      </c>
      <c r="AF46" s="1182">
        <v>4.7E-2</v>
      </c>
      <c r="AG46" s="1182">
        <v>4.8000000000000001E-2</v>
      </c>
      <c r="AH46" s="1182">
        <v>4.8000000000000001E-2</v>
      </c>
      <c r="AI46" s="1182">
        <v>4.9000000000000002E-2</v>
      </c>
      <c r="AJ46" s="1182">
        <v>4.9000000000000002E-2</v>
      </c>
      <c r="AK46" s="1182">
        <v>0.05</v>
      </c>
      <c r="AL46" s="1182">
        <v>0.05</v>
      </c>
      <c r="AM46" s="1182">
        <v>0.05</v>
      </c>
      <c r="AN46" s="1195" t="s">
        <v>1501</v>
      </c>
      <c r="AO46" s="1202" t="s">
        <v>1502</v>
      </c>
      <c r="AP46" s="1216" t="s">
        <v>284</v>
      </c>
      <c r="AQ46" s="1216">
        <v>4.0000000000000001E-3</v>
      </c>
      <c r="AR46" s="1195" t="s">
        <v>1503</v>
      </c>
      <c r="AS46" s="1204" t="s">
        <v>98</v>
      </c>
      <c r="AT46" s="1180" t="s">
        <v>92</v>
      </c>
      <c r="AU46" s="1249" t="s">
        <v>282</v>
      </c>
      <c r="AV46" s="1249" t="s">
        <v>282</v>
      </c>
      <c r="AW46" s="1174"/>
      <c r="AX46" s="1217" t="s">
        <v>15</v>
      </c>
      <c r="AY46" s="1212"/>
      <c r="AZ46" s="1228">
        <v>1</v>
      </c>
      <c r="BA46" s="1228">
        <v>2017</v>
      </c>
      <c r="BB46" s="1190"/>
      <c r="BC46" s="1181">
        <v>43739</v>
      </c>
      <c r="BD46" s="1181">
        <v>45291</v>
      </c>
      <c r="BE46" s="1230">
        <v>1</v>
      </c>
      <c r="BF46" s="1230">
        <v>1</v>
      </c>
      <c r="BG46" s="1230">
        <v>1</v>
      </c>
      <c r="BH46" s="1230">
        <v>1</v>
      </c>
      <c r="BI46" s="1230">
        <v>1</v>
      </c>
      <c r="BJ46" s="1230"/>
      <c r="BK46" s="1230"/>
      <c r="BL46" s="1230"/>
      <c r="BM46" s="1230"/>
      <c r="BN46" s="1230"/>
      <c r="BO46" s="1230"/>
      <c r="BP46" s="1230"/>
      <c r="BQ46" s="1230"/>
      <c r="BR46" s="1230"/>
      <c r="BS46" s="1230"/>
      <c r="BT46" s="1230"/>
      <c r="BU46" s="1230"/>
      <c r="BV46" s="1230"/>
      <c r="BW46" s="1230"/>
      <c r="BX46" s="1230"/>
      <c r="BY46" s="1230">
        <v>5</v>
      </c>
      <c r="BZ46" s="1217" t="s">
        <v>109</v>
      </c>
      <c r="CA46" s="1217" t="s">
        <v>126</v>
      </c>
      <c r="CB46" s="1217" t="s">
        <v>1444</v>
      </c>
      <c r="CC46" s="1217" t="s">
        <v>113</v>
      </c>
      <c r="CD46" s="1217" t="s">
        <v>130</v>
      </c>
      <c r="CE46" s="1232" t="s">
        <v>1232</v>
      </c>
    </row>
    <row r="47" spans="1:83" s="1196" customFormat="1" ht="35.25" customHeight="1">
      <c r="A47" s="1174" t="s">
        <v>1496</v>
      </c>
      <c r="B47" s="261"/>
      <c r="C47" s="1175" t="s">
        <v>1268</v>
      </c>
      <c r="D47" s="1176" t="s">
        <v>1269</v>
      </c>
      <c r="E47" s="1176" t="s">
        <v>284</v>
      </c>
      <c r="F47" s="1177"/>
      <c r="G47" s="1174" t="s">
        <v>1504</v>
      </c>
      <c r="H47" s="1174" t="s">
        <v>113</v>
      </c>
      <c r="I47" s="1178" t="s">
        <v>130</v>
      </c>
      <c r="J47" s="1178" t="s">
        <v>193</v>
      </c>
      <c r="K47" s="1178" t="s">
        <v>244</v>
      </c>
      <c r="L47" s="1179" t="s">
        <v>100</v>
      </c>
      <c r="M47" s="1175" t="s">
        <v>92</v>
      </c>
      <c r="N47" s="263">
        <v>0.02</v>
      </c>
      <c r="O47" s="1180">
        <v>2017</v>
      </c>
      <c r="P47" s="1180"/>
      <c r="Q47" s="1181">
        <v>43739</v>
      </c>
      <c r="R47" s="1181">
        <v>50770</v>
      </c>
      <c r="S47" s="1182">
        <v>2.5000000000000001E-2</v>
      </c>
      <c r="T47" s="1182">
        <v>2.5000000000000001E-2</v>
      </c>
      <c r="U47" s="1182">
        <v>0.03</v>
      </c>
      <c r="V47" s="1182">
        <v>0.03</v>
      </c>
      <c r="W47" s="1182">
        <v>0.04</v>
      </c>
      <c r="X47" s="1182">
        <v>0.04</v>
      </c>
      <c r="Y47" s="1182">
        <v>4.2999999999999997E-2</v>
      </c>
      <c r="Z47" s="1182">
        <v>4.2999999999999997E-2</v>
      </c>
      <c r="AA47" s="1182">
        <v>4.4999999999999998E-2</v>
      </c>
      <c r="AB47" s="1182">
        <v>4.4999999999999998E-2</v>
      </c>
      <c r="AC47" s="1182">
        <v>4.5999999999999999E-2</v>
      </c>
      <c r="AD47" s="1182">
        <v>4.5999999999999999E-2</v>
      </c>
      <c r="AE47" s="1182">
        <v>4.7E-2</v>
      </c>
      <c r="AF47" s="1182">
        <v>4.7E-2</v>
      </c>
      <c r="AG47" s="1182">
        <v>4.8000000000000001E-2</v>
      </c>
      <c r="AH47" s="1182">
        <v>4.8000000000000001E-2</v>
      </c>
      <c r="AI47" s="1182">
        <v>4.9000000000000002E-2</v>
      </c>
      <c r="AJ47" s="1182">
        <v>4.9000000000000002E-2</v>
      </c>
      <c r="AK47" s="1182">
        <v>0.05</v>
      </c>
      <c r="AL47" s="1182">
        <v>0.05</v>
      </c>
      <c r="AM47" s="1182">
        <v>0.05</v>
      </c>
      <c r="AN47" s="1195" t="s">
        <v>1505</v>
      </c>
      <c r="AO47" s="1202" t="s">
        <v>1506</v>
      </c>
      <c r="AP47" s="1216" t="s">
        <v>284</v>
      </c>
      <c r="AQ47" s="1216">
        <v>4.0000000000000001E-3</v>
      </c>
      <c r="AR47" s="1195" t="s">
        <v>1507</v>
      </c>
      <c r="AS47" s="1204" t="s">
        <v>98</v>
      </c>
      <c r="AT47" s="1180" t="s">
        <v>92</v>
      </c>
      <c r="AU47" s="1249" t="s">
        <v>282</v>
      </c>
      <c r="AV47" s="1249" t="s">
        <v>282</v>
      </c>
      <c r="AW47" s="1174"/>
      <c r="AX47" s="1217" t="s">
        <v>1454</v>
      </c>
      <c r="AY47" s="1212" t="s">
        <v>1455</v>
      </c>
      <c r="AZ47" s="1228">
        <v>4</v>
      </c>
      <c r="BA47" s="1228">
        <v>2018</v>
      </c>
      <c r="BB47" s="1190" t="s">
        <v>126</v>
      </c>
      <c r="BC47" s="1181">
        <v>43739</v>
      </c>
      <c r="BD47" s="1181">
        <v>45291</v>
      </c>
      <c r="BE47" s="1230">
        <v>6</v>
      </c>
      <c r="BF47" s="1230">
        <v>2</v>
      </c>
      <c r="BG47" s="1230">
        <v>4</v>
      </c>
      <c r="BH47" s="1230">
        <v>4</v>
      </c>
      <c r="BI47" s="1230">
        <v>4</v>
      </c>
      <c r="BJ47" s="1230"/>
      <c r="BK47" s="1230"/>
      <c r="BL47" s="1230"/>
      <c r="BM47" s="1230"/>
      <c r="BN47" s="1230"/>
      <c r="BO47" s="1230"/>
      <c r="BP47" s="1230"/>
      <c r="BQ47" s="1230"/>
      <c r="BR47" s="1230"/>
      <c r="BS47" s="1230"/>
      <c r="BT47" s="1230"/>
      <c r="BU47" s="1230"/>
      <c r="BV47" s="1230"/>
      <c r="BW47" s="1230"/>
      <c r="BX47" s="1230"/>
      <c r="BY47" s="1230">
        <v>20</v>
      </c>
      <c r="BZ47" s="1217" t="s">
        <v>109</v>
      </c>
      <c r="CA47" s="1217" t="s">
        <v>126</v>
      </c>
      <c r="CB47" s="1217" t="s">
        <v>1444</v>
      </c>
      <c r="CC47" s="1217" t="s">
        <v>113</v>
      </c>
      <c r="CD47" s="1217" t="s">
        <v>130</v>
      </c>
      <c r="CE47" s="1232" t="s">
        <v>1232</v>
      </c>
    </row>
    <row r="48" spans="1:83" s="1196" customFormat="1" ht="35.25" customHeight="1">
      <c r="A48" s="1174" t="s">
        <v>1496</v>
      </c>
      <c r="B48" s="261"/>
      <c r="C48" s="1175" t="s">
        <v>1268</v>
      </c>
      <c r="D48" s="1176" t="s">
        <v>1269</v>
      </c>
      <c r="E48" s="1176" t="s">
        <v>284</v>
      </c>
      <c r="F48" s="1177"/>
      <c r="G48" s="1174" t="s">
        <v>1270</v>
      </c>
      <c r="H48" s="1174" t="s">
        <v>113</v>
      </c>
      <c r="I48" s="1178" t="s">
        <v>130</v>
      </c>
      <c r="J48" s="1178" t="s">
        <v>193</v>
      </c>
      <c r="K48" s="1178" t="s">
        <v>244</v>
      </c>
      <c r="L48" s="1179" t="s">
        <v>100</v>
      </c>
      <c r="M48" s="1175" t="s">
        <v>92</v>
      </c>
      <c r="N48" s="263">
        <v>0.02</v>
      </c>
      <c r="O48" s="1180">
        <v>2017</v>
      </c>
      <c r="P48" s="1180"/>
      <c r="Q48" s="1181">
        <v>43739</v>
      </c>
      <c r="R48" s="1181">
        <v>50770</v>
      </c>
      <c r="S48" s="1182">
        <v>2.5000000000000001E-2</v>
      </c>
      <c r="T48" s="1182">
        <v>2.5000000000000001E-2</v>
      </c>
      <c r="U48" s="1182">
        <v>0.03</v>
      </c>
      <c r="V48" s="1182">
        <v>0.03</v>
      </c>
      <c r="W48" s="1182">
        <v>0.04</v>
      </c>
      <c r="X48" s="1182">
        <v>0.04</v>
      </c>
      <c r="Y48" s="1182">
        <v>4.2999999999999997E-2</v>
      </c>
      <c r="Z48" s="1182">
        <v>4.2999999999999997E-2</v>
      </c>
      <c r="AA48" s="1182">
        <v>4.4999999999999998E-2</v>
      </c>
      <c r="AB48" s="1182">
        <v>4.4999999999999998E-2</v>
      </c>
      <c r="AC48" s="1182">
        <v>4.5999999999999999E-2</v>
      </c>
      <c r="AD48" s="1182">
        <v>4.5999999999999999E-2</v>
      </c>
      <c r="AE48" s="1182">
        <v>4.7E-2</v>
      </c>
      <c r="AF48" s="1182">
        <v>4.7E-2</v>
      </c>
      <c r="AG48" s="1182">
        <v>4.8000000000000001E-2</v>
      </c>
      <c r="AH48" s="1182">
        <v>4.8000000000000001E-2</v>
      </c>
      <c r="AI48" s="1182">
        <v>4.9000000000000002E-2</v>
      </c>
      <c r="AJ48" s="1182">
        <v>4.9000000000000002E-2</v>
      </c>
      <c r="AK48" s="1182">
        <v>0.05</v>
      </c>
      <c r="AL48" s="1182">
        <v>0.05</v>
      </c>
      <c r="AM48" s="1182">
        <v>0.05</v>
      </c>
      <c r="AN48" s="1195" t="s">
        <v>1508</v>
      </c>
      <c r="AO48" s="1202" t="s">
        <v>1509</v>
      </c>
      <c r="AP48" s="1216" t="s">
        <v>284</v>
      </c>
      <c r="AQ48" s="1216">
        <v>4.0000000000000001E-3</v>
      </c>
      <c r="AR48" s="1195" t="s">
        <v>1400</v>
      </c>
      <c r="AS48" s="1204" t="s">
        <v>100</v>
      </c>
      <c r="AT48" s="1180" t="s">
        <v>92</v>
      </c>
      <c r="AU48" s="1249" t="s">
        <v>282</v>
      </c>
      <c r="AV48" s="1249" t="s">
        <v>282</v>
      </c>
      <c r="AW48" s="1174"/>
      <c r="AX48" s="1217" t="s">
        <v>1454</v>
      </c>
      <c r="AY48" s="1212" t="s">
        <v>1455</v>
      </c>
      <c r="AZ48" s="1228" t="s">
        <v>1279</v>
      </c>
      <c r="BA48" s="1228"/>
      <c r="BB48" s="1190"/>
      <c r="BC48" s="1181">
        <v>43739</v>
      </c>
      <c r="BD48" s="1181">
        <v>44196</v>
      </c>
      <c r="BE48" s="1233">
        <v>0.5</v>
      </c>
      <c r="BF48" s="1233">
        <v>1</v>
      </c>
      <c r="BG48" s="1233"/>
      <c r="BH48" s="1233"/>
      <c r="BI48" s="1233"/>
      <c r="BJ48" s="1233"/>
      <c r="BK48" s="1233"/>
      <c r="BL48" s="1233"/>
      <c r="BM48" s="1233"/>
      <c r="BN48" s="1233"/>
      <c r="BO48" s="1233"/>
      <c r="BP48" s="1233"/>
      <c r="BQ48" s="1233"/>
      <c r="BR48" s="1233"/>
      <c r="BS48" s="1233"/>
      <c r="BT48" s="1233"/>
      <c r="BU48" s="1233"/>
      <c r="BV48" s="1233"/>
      <c r="BW48" s="1233"/>
      <c r="BX48" s="1233"/>
      <c r="BY48" s="1233">
        <v>1</v>
      </c>
      <c r="BZ48" s="1217" t="s">
        <v>113</v>
      </c>
      <c r="CA48" s="1217" t="s">
        <v>130</v>
      </c>
      <c r="CB48" s="1217" t="s">
        <v>1238</v>
      </c>
      <c r="CC48" s="1217" t="s">
        <v>113</v>
      </c>
      <c r="CD48" s="1217" t="s">
        <v>130</v>
      </c>
      <c r="CE48" s="1232" t="s">
        <v>1232</v>
      </c>
    </row>
    <row r="49" spans="1:83" s="1196" customFormat="1" ht="35.25" customHeight="1">
      <c r="A49" s="1174" t="s">
        <v>1496</v>
      </c>
      <c r="B49" s="261"/>
      <c r="C49" s="1175" t="s">
        <v>1268</v>
      </c>
      <c r="D49" s="1176" t="s">
        <v>1269</v>
      </c>
      <c r="E49" s="1176" t="s">
        <v>284</v>
      </c>
      <c r="F49" s="1177"/>
      <c r="G49" s="1174" t="s">
        <v>1270</v>
      </c>
      <c r="H49" s="1174" t="s">
        <v>113</v>
      </c>
      <c r="I49" s="1178" t="s">
        <v>130</v>
      </c>
      <c r="J49" s="1178" t="s">
        <v>193</v>
      </c>
      <c r="K49" s="1178" t="s">
        <v>244</v>
      </c>
      <c r="L49" s="1179" t="s">
        <v>100</v>
      </c>
      <c r="M49" s="1175" t="s">
        <v>92</v>
      </c>
      <c r="N49" s="263">
        <v>0.02</v>
      </c>
      <c r="O49" s="1180">
        <v>2017</v>
      </c>
      <c r="P49" s="1180"/>
      <c r="Q49" s="1181">
        <v>43739</v>
      </c>
      <c r="R49" s="1181">
        <v>50770</v>
      </c>
      <c r="S49" s="1182">
        <v>2.5000000000000001E-2</v>
      </c>
      <c r="T49" s="1182">
        <v>2.5000000000000001E-2</v>
      </c>
      <c r="U49" s="1182">
        <v>0.03</v>
      </c>
      <c r="V49" s="1182">
        <v>0.03</v>
      </c>
      <c r="W49" s="1182">
        <v>0.04</v>
      </c>
      <c r="X49" s="1182">
        <v>0.04</v>
      </c>
      <c r="Y49" s="1182">
        <v>4.2999999999999997E-2</v>
      </c>
      <c r="Z49" s="1182">
        <v>4.2999999999999997E-2</v>
      </c>
      <c r="AA49" s="1182">
        <v>4.4999999999999998E-2</v>
      </c>
      <c r="AB49" s="1182">
        <v>4.4999999999999998E-2</v>
      </c>
      <c r="AC49" s="1182">
        <v>4.5999999999999999E-2</v>
      </c>
      <c r="AD49" s="1182">
        <v>4.5999999999999999E-2</v>
      </c>
      <c r="AE49" s="1182">
        <v>4.7E-2</v>
      </c>
      <c r="AF49" s="1182">
        <v>4.7E-2</v>
      </c>
      <c r="AG49" s="1182">
        <v>4.8000000000000001E-2</v>
      </c>
      <c r="AH49" s="1182">
        <v>4.8000000000000001E-2</v>
      </c>
      <c r="AI49" s="1182">
        <v>4.9000000000000002E-2</v>
      </c>
      <c r="AJ49" s="1182">
        <v>4.9000000000000002E-2</v>
      </c>
      <c r="AK49" s="1182">
        <v>0.05</v>
      </c>
      <c r="AL49" s="1182">
        <v>0.05</v>
      </c>
      <c r="AM49" s="1182">
        <v>0.05</v>
      </c>
      <c r="AN49" s="1195" t="s">
        <v>1510</v>
      </c>
      <c r="AO49" s="1202" t="s">
        <v>1511</v>
      </c>
      <c r="AP49" s="1216" t="s">
        <v>284</v>
      </c>
      <c r="AQ49" s="1216">
        <v>4.0000000000000001E-3</v>
      </c>
      <c r="AR49" s="1195" t="s">
        <v>1512</v>
      </c>
      <c r="AS49" s="1204" t="s">
        <v>98</v>
      </c>
      <c r="AT49" s="1180" t="s">
        <v>92</v>
      </c>
      <c r="AU49" s="1249" t="s">
        <v>282</v>
      </c>
      <c r="AV49" s="1249" t="s">
        <v>282</v>
      </c>
      <c r="AW49" s="1174"/>
      <c r="AX49" s="1217" t="s">
        <v>1454</v>
      </c>
      <c r="AY49" s="1212" t="s">
        <v>1455</v>
      </c>
      <c r="AZ49" s="1228">
        <v>18</v>
      </c>
      <c r="BA49" s="1228">
        <v>2018</v>
      </c>
      <c r="BB49" s="1190" t="s">
        <v>1433</v>
      </c>
      <c r="BC49" s="1181">
        <v>43739</v>
      </c>
      <c r="BD49" s="1181">
        <v>50770</v>
      </c>
      <c r="BE49" s="1230">
        <v>16</v>
      </c>
      <c r="BF49" s="1230">
        <v>16</v>
      </c>
      <c r="BG49" s="1230">
        <v>17</v>
      </c>
      <c r="BH49" s="1230">
        <v>17</v>
      </c>
      <c r="BI49" s="1230">
        <v>17</v>
      </c>
      <c r="BJ49" s="1230">
        <v>18</v>
      </c>
      <c r="BK49" s="1230">
        <v>18</v>
      </c>
      <c r="BL49" s="1230">
        <v>18</v>
      </c>
      <c r="BM49" s="1230">
        <v>19</v>
      </c>
      <c r="BN49" s="1230">
        <v>19</v>
      </c>
      <c r="BO49" s="1230">
        <v>20</v>
      </c>
      <c r="BP49" s="1230">
        <v>20</v>
      </c>
      <c r="BQ49" s="1230">
        <v>20</v>
      </c>
      <c r="BR49" s="1230">
        <v>21</v>
      </c>
      <c r="BS49" s="1230">
        <v>21</v>
      </c>
      <c r="BT49" s="1230">
        <v>22</v>
      </c>
      <c r="BU49" s="1230">
        <v>22</v>
      </c>
      <c r="BV49" s="1230">
        <v>22</v>
      </c>
      <c r="BW49" s="1230">
        <v>23</v>
      </c>
      <c r="BX49" s="1230">
        <v>23</v>
      </c>
      <c r="BY49" s="1230">
        <v>389</v>
      </c>
      <c r="BZ49" s="1217" t="s">
        <v>113</v>
      </c>
      <c r="CA49" s="1217" t="s">
        <v>154</v>
      </c>
      <c r="CB49" s="1217" t="s">
        <v>1432</v>
      </c>
      <c r="CC49" s="1217" t="s">
        <v>113</v>
      </c>
      <c r="CD49" s="1217" t="s">
        <v>130</v>
      </c>
      <c r="CE49" s="1232" t="s">
        <v>1232</v>
      </c>
    </row>
    <row r="50" spans="1:83" s="1196" customFormat="1" ht="35.25" customHeight="1">
      <c r="A50" s="1174" t="s">
        <v>1496</v>
      </c>
      <c r="B50" s="261"/>
      <c r="C50" s="1175" t="s">
        <v>1268</v>
      </c>
      <c r="D50" s="1176" t="s">
        <v>1269</v>
      </c>
      <c r="E50" s="1176" t="s">
        <v>284</v>
      </c>
      <c r="F50" s="1177"/>
      <c r="G50" s="1174" t="s">
        <v>1270</v>
      </c>
      <c r="H50" s="1174" t="s">
        <v>113</v>
      </c>
      <c r="I50" s="1178" t="s">
        <v>130</v>
      </c>
      <c r="J50" s="1178" t="s">
        <v>193</v>
      </c>
      <c r="K50" s="1178" t="s">
        <v>244</v>
      </c>
      <c r="L50" s="1179" t="s">
        <v>100</v>
      </c>
      <c r="M50" s="1175" t="s">
        <v>92</v>
      </c>
      <c r="N50" s="263">
        <v>0.02</v>
      </c>
      <c r="O50" s="1180">
        <v>2017</v>
      </c>
      <c r="P50" s="1180"/>
      <c r="Q50" s="1181">
        <v>43739</v>
      </c>
      <c r="R50" s="1181">
        <v>50770</v>
      </c>
      <c r="S50" s="1182">
        <v>2.5000000000000001E-2</v>
      </c>
      <c r="T50" s="1182">
        <v>2.5000000000000001E-2</v>
      </c>
      <c r="U50" s="1182">
        <v>0.03</v>
      </c>
      <c r="V50" s="1182">
        <v>0.03</v>
      </c>
      <c r="W50" s="1182">
        <v>0.04</v>
      </c>
      <c r="X50" s="1182">
        <v>0.04</v>
      </c>
      <c r="Y50" s="1182">
        <v>4.2999999999999997E-2</v>
      </c>
      <c r="Z50" s="1182">
        <v>4.2999999999999997E-2</v>
      </c>
      <c r="AA50" s="1182">
        <v>4.4999999999999998E-2</v>
      </c>
      <c r="AB50" s="1182">
        <v>4.4999999999999998E-2</v>
      </c>
      <c r="AC50" s="1182">
        <v>4.5999999999999999E-2</v>
      </c>
      <c r="AD50" s="1182">
        <v>4.5999999999999999E-2</v>
      </c>
      <c r="AE50" s="1182">
        <v>4.7E-2</v>
      </c>
      <c r="AF50" s="1182">
        <v>4.7E-2</v>
      </c>
      <c r="AG50" s="1182">
        <v>4.8000000000000001E-2</v>
      </c>
      <c r="AH50" s="1182">
        <v>4.8000000000000001E-2</v>
      </c>
      <c r="AI50" s="1182">
        <v>4.9000000000000002E-2</v>
      </c>
      <c r="AJ50" s="1182">
        <v>4.9000000000000002E-2</v>
      </c>
      <c r="AK50" s="1182">
        <v>0.05</v>
      </c>
      <c r="AL50" s="1182">
        <v>0.05</v>
      </c>
      <c r="AM50" s="1182">
        <v>0.05</v>
      </c>
      <c r="AN50" s="1195" t="s">
        <v>1513</v>
      </c>
      <c r="AO50" s="1202" t="s">
        <v>1514</v>
      </c>
      <c r="AP50" s="1216" t="s">
        <v>1407</v>
      </c>
      <c r="AQ50" s="1216">
        <v>0</v>
      </c>
      <c r="AR50" s="1195" t="s">
        <v>1515</v>
      </c>
      <c r="AS50" s="1204" t="s">
        <v>98</v>
      </c>
      <c r="AT50" s="1180" t="s">
        <v>92</v>
      </c>
      <c r="AU50" s="1249" t="s">
        <v>282</v>
      </c>
      <c r="AV50" s="1249" t="s">
        <v>282</v>
      </c>
      <c r="AW50" s="1174"/>
      <c r="AX50" s="1217" t="s">
        <v>1455</v>
      </c>
      <c r="AY50" s="1212" t="s">
        <v>1516</v>
      </c>
      <c r="AZ50" s="1228" t="s">
        <v>1279</v>
      </c>
      <c r="BA50" s="1228"/>
      <c r="BB50" s="1190"/>
      <c r="BC50" s="1181">
        <v>43739</v>
      </c>
      <c r="BD50" s="1181">
        <v>50770</v>
      </c>
      <c r="BE50" s="1230">
        <v>1</v>
      </c>
      <c r="BF50" s="1230">
        <v>3</v>
      </c>
      <c r="BG50" s="1230">
        <v>3</v>
      </c>
      <c r="BH50" s="1230">
        <v>3</v>
      </c>
      <c r="BI50" s="1230">
        <v>3</v>
      </c>
      <c r="BJ50" s="1230">
        <v>3</v>
      </c>
      <c r="BK50" s="1230">
        <v>3</v>
      </c>
      <c r="BL50" s="1230">
        <v>3</v>
      </c>
      <c r="BM50" s="1230">
        <v>3</v>
      </c>
      <c r="BN50" s="1230">
        <v>3</v>
      </c>
      <c r="BO50" s="1230">
        <v>3</v>
      </c>
      <c r="BP50" s="1230">
        <v>3</v>
      </c>
      <c r="BQ50" s="1230">
        <v>3</v>
      </c>
      <c r="BR50" s="1230">
        <v>3</v>
      </c>
      <c r="BS50" s="1230">
        <v>3</v>
      </c>
      <c r="BT50" s="1230">
        <v>3</v>
      </c>
      <c r="BU50" s="1230">
        <v>3</v>
      </c>
      <c r="BV50" s="1230">
        <v>3</v>
      </c>
      <c r="BW50" s="1230">
        <v>3</v>
      </c>
      <c r="BX50" s="1230">
        <v>3</v>
      </c>
      <c r="BY50" s="1230">
        <v>58</v>
      </c>
      <c r="BZ50" s="1217" t="s">
        <v>113</v>
      </c>
      <c r="CA50" s="1217" t="s">
        <v>130</v>
      </c>
      <c r="CB50" s="1217" t="s">
        <v>1232</v>
      </c>
      <c r="CC50" s="1217"/>
      <c r="CD50" s="1217"/>
      <c r="CE50" s="1232"/>
    </row>
    <row r="51" spans="1:83" s="1196" customFormat="1" ht="35.25" customHeight="1">
      <c r="A51" s="1174" t="s">
        <v>1496</v>
      </c>
      <c r="B51" s="261"/>
      <c r="C51" s="1175" t="s">
        <v>1268</v>
      </c>
      <c r="D51" s="1176" t="s">
        <v>1269</v>
      </c>
      <c r="E51" s="1176" t="s">
        <v>284</v>
      </c>
      <c r="F51" s="1177"/>
      <c r="G51" s="1174" t="s">
        <v>1270</v>
      </c>
      <c r="H51" s="1174" t="s">
        <v>113</v>
      </c>
      <c r="I51" s="1178" t="s">
        <v>130</v>
      </c>
      <c r="J51" s="1178" t="s">
        <v>193</v>
      </c>
      <c r="K51" s="1178" t="s">
        <v>244</v>
      </c>
      <c r="L51" s="1179" t="s">
        <v>100</v>
      </c>
      <c r="M51" s="1175" t="s">
        <v>92</v>
      </c>
      <c r="N51" s="263">
        <v>0.02</v>
      </c>
      <c r="O51" s="1180">
        <v>2017</v>
      </c>
      <c r="P51" s="1180"/>
      <c r="Q51" s="1181">
        <v>43739</v>
      </c>
      <c r="R51" s="1181">
        <v>50770</v>
      </c>
      <c r="S51" s="1182">
        <v>2.5000000000000001E-2</v>
      </c>
      <c r="T51" s="1182">
        <v>2.5000000000000001E-2</v>
      </c>
      <c r="U51" s="1182">
        <v>0.03</v>
      </c>
      <c r="V51" s="1182">
        <v>0.03</v>
      </c>
      <c r="W51" s="1182">
        <v>0.04</v>
      </c>
      <c r="X51" s="1182">
        <v>0.04</v>
      </c>
      <c r="Y51" s="1182">
        <v>4.2999999999999997E-2</v>
      </c>
      <c r="Z51" s="1182">
        <v>4.2999999999999997E-2</v>
      </c>
      <c r="AA51" s="1182">
        <v>4.4999999999999998E-2</v>
      </c>
      <c r="AB51" s="1182">
        <v>4.4999999999999998E-2</v>
      </c>
      <c r="AC51" s="1182">
        <v>4.5999999999999999E-2</v>
      </c>
      <c r="AD51" s="1182">
        <v>4.5999999999999999E-2</v>
      </c>
      <c r="AE51" s="1182">
        <v>4.7E-2</v>
      </c>
      <c r="AF51" s="1182">
        <v>4.7E-2</v>
      </c>
      <c r="AG51" s="1182">
        <v>4.8000000000000001E-2</v>
      </c>
      <c r="AH51" s="1182">
        <v>4.8000000000000001E-2</v>
      </c>
      <c r="AI51" s="1182">
        <v>4.9000000000000002E-2</v>
      </c>
      <c r="AJ51" s="1182">
        <v>4.9000000000000002E-2</v>
      </c>
      <c r="AK51" s="1182">
        <v>0.05</v>
      </c>
      <c r="AL51" s="1182">
        <v>0.05</v>
      </c>
      <c r="AM51" s="1182">
        <v>0.05</v>
      </c>
      <c r="AN51" s="1195" t="s">
        <v>1520</v>
      </c>
      <c r="AO51" s="1202" t="s">
        <v>1521</v>
      </c>
      <c r="AP51" s="1216" t="s">
        <v>284</v>
      </c>
      <c r="AQ51" s="1216">
        <v>4.0000000000000001E-3</v>
      </c>
      <c r="AR51" s="1195" t="s">
        <v>1448</v>
      </c>
      <c r="AS51" s="1204" t="s">
        <v>99</v>
      </c>
      <c r="AT51" s="1180" t="s">
        <v>92</v>
      </c>
      <c r="AU51" s="1249" t="s">
        <v>282</v>
      </c>
      <c r="AV51" s="1249" t="s">
        <v>282</v>
      </c>
      <c r="AW51" s="1174"/>
      <c r="AX51" s="1217" t="s">
        <v>1454</v>
      </c>
      <c r="AY51" s="1212" t="s">
        <v>1455</v>
      </c>
      <c r="AZ51" s="1228" t="s">
        <v>1279</v>
      </c>
      <c r="BA51" s="1228"/>
      <c r="BB51" s="1190"/>
      <c r="BC51" s="1181">
        <v>44105</v>
      </c>
      <c r="BD51" s="1181">
        <v>50770</v>
      </c>
      <c r="BE51" s="1233"/>
      <c r="BF51" s="1233">
        <v>1</v>
      </c>
      <c r="BG51" s="1233">
        <v>1</v>
      </c>
      <c r="BH51" s="1233">
        <v>1</v>
      </c>
      <c r="BI51" s="1233">
        <v>1</v>
      </c>
      <c r="BJ51" s="1233">
        <v>1</v>
      </c>
      <c r="BK51" s="1233">
        <v>1</v>
      </c>
      <c r="BL51" s="1233">
        <v>1</v>
      </c>
      <c r="BM51" s="1233">
        <v>1</v>
      </c>
      <c r="BN51" s="1233">
        <v>1</v>
      </c>
      <c r="BO51" s="1233">
        <v>1</v>
      </c>
      <c r="BP51" s="1233">
        <v>1</v>
      </c>
      <c r="BQ51" s="1233">
        <v>1</v>
      </c>
      <c r="BR51" s="1233">
        <v>1</v>
      </c>
      <c r="BS51" s="1233">
        <v>1</v>
      </c>
      <c r="BT51" s="1233">
        <v>1</v>
      </c>
      <c r="BU51" s="1233">
        <v>1</v>
      </c>
      <c r="BV51" s="1233">
        <v>1</v>
      </c>
      <c r="BW51" s="1233">
        <v>1</v>
      </c>
      <c r="BX51" s="1233">
        <v>1</v>
      </c>
      <c r="BY51" s="1233">
        <v>1</v>
      </c>
      <c r="BZ51" s="1217" t="s">
        <v>104</v>
      </c>
      <c r="CA51" s="1217" t="s">
        <v>180</v>
      </c>
      <c r="CB51" s="1217" t="s">
        <v>1449</v>
      </c>
      <c r="CC51" s="1217" t="s">
        <v>113</v>
      </c>
      <c r="CD51" s="1217" t="s">
        <v>130</v>
      </c>
      <c r="CE51" s="1232" t="s">
        <v>1232</v>
      </c>
    </row>
    <row r="52" spans="1:83" s="1196" customFormat="1" ht="35.25" customHeight="1">
      <c r="A52" s="1174" t="s">
        <v>1496</v>
      </c>
      <c r="B52" s="261"/>
      <c r="C52" s="1175" t="s">
        <v>1268</v>
      </c>
      <c r="D52" s="1176" t="s">
        <v>1269</v>
      </c>
      <c r="E52" s="1176" t="s">
        <v>284</v>
      </c>
      <c r="F52" s="1177"/>
      <c r="G52" s="1174" t="s">
        <v>1270</v>
      </c>
      <c r="H52" s="1174" t="s">
        <v>113</v>
      </c>
      <c r="I52" s="1178" t="s">
        <v>130</v>
      </c>
      <c r="J52" s="1178" t="s">
        <v>193</v>
      </c>
      <c r="K52" s="1178" t="s">
        <v>244</v>
      </c>
      <c r="L52" s="1179" t="s">
        <v>100</v>
      </c>
      <c r="M52" s="1175" t="s">
        <v>92</v>
      </c>
      <c r="N52" s="263">
        <v>0.02</v>
      </c>
      <c r="O52" s="1180">
        <v>2017</v>
      </c>
      <c r="P52" s="1180"/>
      <c r="Q52" s="1181">
        <v>43739</v>
      </c>
      <c r="R52" s="1181">
        <v>50770</v>
      </c>
      <c r="S52" s="1182">
        <v>2.5000000000000001E-2</v>
      </c>
      <c r="T52" s="1182">
        <v>2.5000000000000001E-2</v>
      </c>
      <c r="U52" s="1182">
        <v>0.03</v>
      </c>
      <c r="V52" s="1182">
        <v>0.03</v>
      </c>
      <c r="W52" s="1182">
        <v>0.04</v>
      </c>
      <c r="X52" s="1182">
        <v>0.04</v>
      </c>
      <c r="Y52" s="1182">
        <v>4.2999999999999997E-2</v>
      </c>
      <c r="Z52" s="1182">
        <v>4.2999999999999997E-2</v>
      </c>
      <c r="AA52" s="1182">
        <v>4.4999999999999998E-2</v>
      </c>
      <c r="AB52" s="1182">
        <v>4.4999999999999998E-2</v>
      </c>
      <c r="AC52" s="1182">
        <v>4.5999999999999999E-2</v>
      </c>
      <c r="AD52" s="1182">
        <v>4.5999999999999999E-2</v>
      </c>
      <c r="AE52" s="1182">
        <v>4.7E-2</v>
      </c>
      <c r="AF52" s="1182">
        <v>4.7E-2</v>
      </c>
      <c r="AG52" s="1182">
        <v>4.8000000000000001E-2</v>
      </c>
      <c r="AH52" s="1182">
        <v>4.8000000000000001E-2</v>
      </c>
      <c r="AI52" s="1182">
        <v>4.9000000000000002E-2</v>
      </c>
      <c r="AJ52" s="1182">
        <v>4.9000000000000002E-2</v>
      </c>
      <c r="AK52" s="1182">
        <v>0.05</v>
      </c>
      <c r="AL52" s="1182">
        <v>0.05</v>
      </c>
      <c r="AM52" s="1182">
        <v>0.05</v>
      </c>
      <c r="AN52" s="1195" t="s">
        <v>1517</v>
      </c>
      <c r="AO52" s="1202" t="s">
        <v>1518</v>
      </c>
      <c r="AP52" s="1216" t="s">
        <v>284</v>
      </c>
      <c r="AQ52" s="1216">
        <v>4.0000000000000001E-3</v>
      </c>
      <c r="AR52" s="1195" t="s">
        <v>1519</v>
      </c>
      <c r="AS52" s="1204" t="s">
        <v>100</v>
      </c>
      <c r="AT52" s="1180" t="s">
        <v>92</v>
      </c>
      <c r="AU52" s="1249" t="s">
        <v>282</v>
      </c>
      <c r="AV52" s="1249" t="s">
        <v>282</v>
      </c>
      <c r="AW52" s="1174"/>
      <c r="AX52" s="1217" t="s">
        <v>1454</v>
      </c>
      <c r="AY52" s="1212" t="s">
        <v>1455</v>
      </c>
      <c r="AZ52" s="1228" t="s">
        <v>1279</v>
      </c>
      <c r="BA52" s="1228"/>
      <c r="BB52" s="1190"/>
      <c r="BC52" s="1181">
        <v>45444</v>
      </c>
      <c r="BD52" s="1181">
        <v>50770</v>
      </c>
      <c r="BE52" s="1230"/>
      <c r="BF52" s="1230"/>
      <c r="BG52" s="1230"/>
      <c r="BH52" s="1230"/>
      <c r="BI52" s="1230"/>
      <c r="BJ52" s="1230">
        <v>30</v>
      </c>
      <c r="BK52" s="1230">
        <v>60</v>
      </c>
      <c r="BL52" s="1230">
        <v>90</v>
      </c>
      <c r="BM52" s="1230">
        <v>120</v>
      </c>
      <c r="BN52" s="1230">
        <v>150</v>
      </c>
      <c r="BO52" s="1230">
        <v>180</v>
      </c>
      <c r="BP52" s="1230">
        <v>210</v>
      </c>
      <c r="BQ52" s="1230">
        <v>240</v>
      </c>
      <c r="BR52" s="1230">
        <v>270</v>
      </c>
      <c r="BS52" s="1230">
        <v>300</v>
      </c>
      <c r="BT52" s="1230">
        <v>330</v>
      </c>
      <c r="BU52" s="1230">
        <v>360</v>
      </c>
      <c r="BV52" s="1230">
        <v>390</v>
      </c>
      <c r="BW52" s="1230">
        <v>420</v>
      </c>
      <c r="BX52" s="1230">
        <v>450</v>
      </c>
      <c r="BY52" s="1230">
        <v>450</v>
      </c>
      <c r="BZ52" s="1217" t="s">
        <v>113</v>
      </c>
      <c r="CA52" s="1217" t="s">
        <v>130</v>
      </c>
      <c r="CB52" s="1217" t="s">
        <v>1232</v>
      </c>
      <c r="CC52" s="1217" t="s">
        <v>113</v>
      </c>
      <c r="CD52" s="1217" t="s">
        <v>1433</v>
      </c>
      <c r="CE52" s="1232"/>
    </row>
    <row r="53" spans="1:83" s="1196" customFormat="1" ht="35.25" customHeight="1">
      <c r="A53" s="1174" t="s">
        <v>1496</v>
      </c>
      <c r="B53" s="261"/>
      <c r="C53" s="1175" t="s">
        <v>1268</v>
      </c>
      <c r="D53" s="1176" t="s">
        <v>1269</v>
      </c>
      <c r="E53" s="1176" t="s">
        <v>284</v>
      </c>
      <c r="F53" s="1177"/>
      <c r="G53" s="1174" t="s">
        <v>1270</v>
      </c>
      <c r="H53" s="1174" t="s">
        <v>113</v>
      </c>
      <c r="I53" s="1178" t="s">
        <v>130</v>
      </c>
      <c r="J53" s="1178" t="s">
        <v>193</v>
      </c>
      <c r="K53" s="1178" t="s">
        <v>244</v>
      </c>
      <c r="L53" s="1179" t="s">
        <v>100</v>
      </c>
      <c r="M53" s="1175" t="s">
        <v>92</v>
      </c>
      <c r="N53" s="263">
        <v>0.02</v>
      </c>
      <c r="O53" s="1180">
        <v>2017</v>
      </c>
      <c r="P53" s="1180"/>
      <c r="Q53" s="1181">
        <v>43739</v>
      </c>
      <c r="R53" s="1181">
        <v>50770</v>
      </c>
      <c r="S53" s="1182">
        <v>2.5000000000000001E-2</v>
      </c>
      <c r="T53" s="1182">
        <v>2.5000000000000001E-2</v>
      </c>
      <c r="U53" s="1182">
        <v>0.03</v>
      </c>
      <c r="V53" s="1182">
        <v>0.03</v>
      </c>
      <c r="W53" s="1182">
        <v>0.04</v>
      </c>
      <c r="X53" s="1182">
        <v>0.04</v>
      </c>
      <c r="Y53" s="1182">
        <v>4.2999999999999997E-2</v>
      </c>
      <c r="Z53" s="1182">
        <v>4.2999999999999997E-2</v>
      </c>
      <c r="AA53" s="1182">
        <v>4.4999999999999998E-2</v>
      </c>
      <c r="AB53" s="1182">
        <v>4.4999999999999998E-2</v>
      </c>
      <c r="AC53" s="1182">
        <v>4.5999999999999999E-2</v>
      </c>
      <c r="AD53" s="1182">
        <v>4.5999999999999999E-2</v>
      </c>
      <c r="AE53" s="1182">
        <v>4.7E-2</v>
      </c>
      <c r="AF53" s="1182">
        <v>4.7E-2</v>
      </c>
      <c r="AG53" s="1182">
        <v>4.8000000000000001E-2</v>
      </c>
      <c r="AH53" s="1182">
        <v>4.8000000000000001E-2</v>
      </c>
      <c r="AI53" s="1182">
        <v>4.9000000000000002E-2</v>
      </c>
      <c r="AJ53" s="1182">
        <v>4.9000000000000002E-2</v>
      </c>
      <c r="AK53" s="1182">
        <v>0.05</v>
      </c>
      <c r="AL53" s="1182">
        <v>0.05</v>
      </c>
      <c r="AM53" s="1182">
        <v>0.05</v>
      </c>
      <c r="AN53" s="1195" t="s">
        <v>1522</v>
      </c>
      <c r="AO53" s="1202" t="s">
        <v>1523</v>
      </c>
      <c r="AP53" s="1216" t="s">
        <v>284</v>
      </c>
      <c r="AQ53" s="1216">
        <v>4.0000000000000001E-3</v>
      </c>
      <c r="AR53" s="1195" t="s">
        <v>1524</v>
      </c>
      <c r="AS53" s="1204" t="s">
        <v>98</v>
      </c>
      <c r="AT53" s="1180" t="s">
        <v>92</v>
      </c>
      <c r="AU53" s="1249" t="s">
        <v>282</v>
      </c>
      <c r="AV53" s="1249" t="s">
        <v>282</v>
      </c>
      <c r="AW53" s="1174"/>
      <c r="AX53" s="1217" t="s">
        <v>1454</v>
      </c>
      <c r="AY53" s="1212" t="s">
        <v>1455</v>
      </c>
      <c r="AZ53" s="1228">
        <v>2</v>
      </c>
      <c r="BA53" s="1228">
        <v>2022</v>
      </c>
      <c r="BB53" s="1190" t="s">
        <v>1456</v>
      </c>
      <c r="BC53" s="1181">
        <v>45444</v>
      </c>
      <c r="BD53" s="1181">
        <v>50770</v>
      </c>
      <c r="BE53" s="1230"/>
      <c r="BF53" s="1230"/>
      <c r="BG53" s="1230"/>
      <c r="BH53" s="1230"/>
      <c r="BI53" s="1230"/>
      <c r="BJ53" s="1230">
        <v>2</v>
      </c>
      <c r="BK53" s="1230">
        <v>2</v>
      </c>
      <c r="BL53" s="1230">
        <v>2</v>
      </c>
      <c r="BM53" s="1230">
        <v>2</v>
      </c>
      <c r="BN53" s="1230">
        <v>2</v>
      </c>
      <c r="BO53" s="1230">
        <v>2</v>
      </c>
      <c r="BP53" s="1230">
        <v>2</v>
      </c>
      <c r="BQ53" s="1230">
        <v>2</v>
      </c>
      <c r="BR53" s="1230">
        <v>2</v>
      </c>
      <c r="BS53" s="1230">
        <v>2</v>
      </c>
      <c r="BT53" s="1230">
        <v>2</v>
      </c>
      <c r="BU53" s="1230">
        <v>2</v>
      </c>
      <c r="BV53" s="1230">
        <v>2</v>
      </c>
      <c r="BW53" s="1230">
        <v>2</v>
      </c>
      <c r="BX53" s="1230">
        <v>2</v>
      </c>
      <c r="BY53" s="1230">
        <v>30</v>
      </c>
      <c r="BZ53" s="1217" t="s">
        <v>113</v>
      </c>
      <c r="CA53" s="1217" t="s">
        <v>170</v>
      </c>
      <c r="CB53" s="1217" t="s">
        <v>1402</v>
      </c>
      <c r="CC53" s="1217" t="s">
        <v>113</v>
      </c>
      <c r="CD53" s="1217" t="s">
        <v>130</v>
      </c>
      <c r="CE53" s="1232" t="s">
        <v>1232</v>
      </c>
    </row>
    <row r="54" spans="1:83" s="1196" customFormat="1" ht="35.25" customHeight="1">
      <c r="A54" s="1174" t="s">
        <v>1496</v>
      </c>
      <c r="B54" s="261"/>
      <c r="C54" s="1175" t="s">
        <v>1268</v>
      </c>
      <c r="D54" s="1176" t="s">
        <v>1269</v>
      </c>
      <c r="E54" s="1176" t="s">
        <v>284</v>
      </c>
      <c r="F54" s="1177"/>
      <c r="G54" s="1174" t="s">
        <v>1270</v>
      </c>
      <c r="H54" s="1174" t="s">
        <v>113</v>
      </c>
      <c r="I54" s="1178" t="s">
        <v>130</v>
      </c>
      <c r="J54" s="1178" t="s">
        <v>193</v>
      </c>
      <c r="K54" s="1178" t="s">
        <v>244</v>
      </c>
      <c r="L54" s="1179" t="s">
        <v>100</v>
      </c>
      <c r="M54" s="1175" t="s">
        <v>92</v>
      </c>
      <c r="N54" s="263">
        <v>0.02</v>
      </c>
      <c r="O54" s="1180">
        <v>2017</v>
      </c>
      <c r="P54" s="1180"/>
      <c r="Q54" s="1181">
        <v>43739</v>
      </c>
      <c r="R54" s="1181">
        <v>50770</v>
      </c>
      <c r="S54" s="1182">
        <v>2.5000000000000001E-2</v>
      </c>
      <c r="T54" s="1182">
        <v>2.5000000000000001E-2</v>
      </c>
      <c r="U54" s="1182">
        <v>0.03</v>
      </c>
      <c r="V54" s="1182">
        <v>0.03</v>
      </c>
      <c r="W54" s="1182">
        <v>0.04</v>
      </c>
      <c r="X54" s="1182">
        <v>0.04</v>
      </c>
      <c r="Y54" s="1182">
        <v>4.2999999999999997E-2</v>
      </c>
      <c r="Z54" s="1182">
        <v>4.2999999999999997E-2</v>
      </c>
      <c r="AA54" s="1182">
        <v>4.4999999999999998E-2</v>
      </c>
      <c r="AB54" s="1182">
        <v>4.4999999999999998E-2</v>
      </c>
      <c r="AC54" s="1182">
        <v>4.5999999999999999E-2</v>
      </c>
      <c r="AD54" s="1182">
        <v>4.5999999999999999E-2</v>
      </c>
      <c r="AE54" s="1182">
        <v>4.7E-2</v>
      </c>
      <c r="AF54" s="1182">
        <v>4.7E-2</v>
      </c>
      <c r="AG54" s="1182">
        <v>4.8000000000000001E-2</v>
      </c>
      <c r="AH54" s="1182">
        <v>4.8000000000000001E-2</v>
      </c>
      <c r="AI54" s="1182">
        <v>4.9000000000000002E-2</v>
      </c>
      <c r="AJ54" s="1182">
        <v>4.9000000000000002E-2</v>
      </c>
      <c r="AK54" s="1182">
        <v>0.05</v>
      </c>
      <c r="AL54" s="1182">
        <v>0.05</v>
      </c>
      <c r="AM54" s="1182">
        <v>0.05</v>
      </c>
      <c r="AN54" s="1195" t="s">
        <v>1525</v>
      </c>
      <c r="AO54" s="1202" t="s">
        <v>1526</v>
      </c>
      <c r="AP54" s="1216" t="s">
        <v>284</v>
      </c>
      <c r="AQ54" s="1216">
        <v>4.0000000000000001E-3</v>
      </c>
      <c r="AR54" s="1195" t="s">
        <v>1527</v>
      </c>
      <c r="AS54" s="1204" t="s">
        <v>98</v>
      </c>
      <c r="AT54" s="1180" t="s">
        <v>92</v>
      </c>
      <c r="AU54" s="1249" t="s">
        <v>282</v>
      </c>
      <c r="AV54" s="1249" t="s">
        <v>282</v>
      </c>
      <c r="AW54" s="1174"/>
      <c r="AX54" s="1217" t="s">
        <v>1454</v>
      </c>
      <c r="AY54" s="1212" t="s">
        <v>1455</v>
      </c>
      <c r="AZ54" s="1228">
        <v>120</v>
      </c>
      <c r="BA54" s="1228">
        <v>2022</v>
      </c>
      <c r="BB54" s="1190" t="s">
        <v>1528</v>
      </c>
      <c r="BC54" s="1181">
        <v>45444</v>
      </c>
      <c r="BD54" s="1181">
        <v>50770</v>
      </c>
      <c r="BE54" s="1230"/>
      <c r="BF54" s="1230"/>
      <c r="BG54" s="1230"/>
      <c r="BH54" s="1230"/>
      <c r="BI54" s="1230"/>
      <c r="BJ54" s="1230">
        <v>120</v>
      </c>
      <c r="BK54" s="1230">
        <v>120</v>
      </c>
      <c r="BL54" s="1230">
        <v>120</v>
      </c>
      <c r="BM54" s="1230">
        <v>120</v>
      </c>
      <c r="BN54" s="1230">
        <v>120</v>
      </c>
      <c r="BO54" s="1230">
        <v>120</v>
      </c>
      <c r="BP54" s="1230">
        <v>120</v>
      </c>
      <c r="BQ54" s="1230">
        <v>120</v>
      </c>
      <c r="BR54" s="1230">
        <v>120</v>
      </c>
      <c r="BS54" s="1230">
        <v>120</v>
      </c>
      <c r="BT54" s="1230">
        <v>120</v>
      </c>
      <c r="BU54" s="1230">
        <v>120</v>
      </c>
      <c r="BV54" s="1230">
        <v>120</v>
      </c>
      <c r="BW54" s="1230">
        <v>120</v>
      </c>
      <c r="BX54" s="1230">
        <v>120</v>
      </c>
      <c r="BY54" s="1230">
        <v>1800</v>
      </c>
      <c r="BZ54" s="1217" t="s">
        <v>113</v>
      </c>
      <c r="CA54" s="1217" t="s">
        <v>170</v>
      </c>
      <c r="CB54" s="1217" t="s">
        <v>1402</v>
      </c>
      <c r="CC54" s="1217" t="s">
        <v>113</v>
      </c>
      <c r="CD54" s="1217" t="s">
        <v>130</v>
      </c>
      <c r="CE54" s="1232" t="s">
        <v>1232</v>
      </c>
    </row>
    <row r="55" spans="1:83" s="1196" customFormat="1" ht="35.25" customHeight="1">
      <c r="A55" s="1174" t="s">
        <v>1218</v>
      </c>
      <c r="B55" s="261"/>
      <c r="C55" s="1175" t="s">
        <v>1268</v>
      </c>
      <c r="D55" s="1176" t="s">
        <v>1269</v>
      </c>
      <c r="E55" s="1176" t="s">
        <v>284</v>
      </c>
      <c r="F55" s="1177"/>
      <c r="G55" s="1174" t="s">
        <v>1270</v>
      </c>
      <c r="H55" s="1174" t="s">
        <v>113</v>
      </c>
      <c r="I55" s="1178" t="s">
        <v>130</v>
      </c>
      <c r="J55" s="1178" t="s">
        <v>193</v>
      </c>
      <c r="K55" s="1178" t="s">
        <v>244</v>
      </c>
      <c r="L55" s="1179" t="s">
        <v>100</v>
      </c>
      <c r="M55" s="1175" t="s">
        <v>92</v>
      </c>
      <c r="N55" s="263">
        <v>2.4E-2</v>
      </c>
      <c r="O55" s="1180">
        <v>2017</v>
      </c>
      <c r="P55" s="1180"/>
      <c r="Q55" s="1181">
        <v>43739</v>
      </c>
      <c r="R55" s="1181">
        <v>50770</v>
      </c>
      <c r="S55" s="1182">
        <v>2.5000000000000001E-2</v>
      </c>
      <c r="T55" s="1182">
        <v>2.5000000000000001E-2</v>
      </c>
      <c r="U55" s="1182">
        <v>0.03</v>
      </c>
      <c r="V55" s="1182">
        <v>0.03</v>
      </c>
      <c r="W55" s="1182">
        <v>0.04</v>
      </c>
      <c r="X55" s="1182">
        <v>0.04</v>
      </c>
      <c r="Y55" s="1182">
        <v>4.2999999999999997E-2</v>
      </c>
      <c r="Z55" s="1182">
        <v>4.2999999999999997E-2</v>
      </c>
      <c r="AA55" s="1182">
        <v>4.4999999999999998E-2</v>
      </c>
      <c r="AB55" s="1182">
        <v>4.4999999999999998E-2</v>
      </c>
      <c r="AC55" s="1182">
        <v>4.5999999999999999E-2</v>
      </c>
      <c r="AD55" s="1182">
        <v>4.5999999999999999E-2</v>
      </c>
      <c r="AE55" s="1182">
        <v>4.7E-2</v>
      </c>
      <c r="AF55" s="1182">
        <v>4.7E-2</v>
      </c>
      <c r="AG55" s="1182">
        <v>4.8000000000000001E-2</v>
      </c>
      <c r="AH55" s="1182">
        <v>4.8000000000000001E-2</v>
      </c>
      <c r="AI55" s="1182">
        <v>4.9000000000000002E-2</v>
      </c>
      <c r="AJ55" s="1182">
        <v>4.9000000000000002E-2</v>
      </c>
      <c r="AK55" s="1182">
        <v>0.05</v>
      </c>
      <c r="AL55" s="1182">
        <v>0.05</v>
      </c>
      <c r="AM55" s="1182">
        <v>0.05</v>
      </c>
      <c r="AN55" s="1184" t="s">
        <v>1304</v>
      </c>
      <c r="AO55" s="1202" t="s">
        <v>1305</v>
      </c>
      <c r="AP55" s="1216" t="s">
        <v>285</v>
      </c>
      <c r="AQ55" s="1216">
        <v>0</v>
      </c>
      <c r="AR55" s="1197" t="s">
        <v>1306</v>
      </c>
      <c r="AS55" s="1199" t="s">
        <v>98</v>
      </c>
      <c r="AT55" s="1175" t="s">
        <v>92</v>
      </c>
      <c r="AU55" s="1249" t="s">
        <v>282</v>
      </c>
      <c r="AV55" s="1249" t="s">
        <v>282</v>
      </c>
      <c r="AW55" s="1174"/>
      <c r="AX55" s="1212"/>
      <c r="AY55" s="1212"/>
      <c r="AZ55" s="1222">
        <v>0</v>
      </c>
      <c r="BA55" s="1243">
        <v>2023</v>
      </c>
      <c r="BB55" s="1237" t="s">
        <v>1273</v>
      </c>
      <c r="BC55" s="1181">
        <v>45292</v>
      </c>
      <c r="BD55" s="1181">
        <v>50770</v>
      </c>
      <c r="BE55" s="1238"/>
      <c r="BF55" s="1238"/>
      <c r="BG55" s="1238"/>
      <c r="BH55" s="1238"/>
      <c r="BI55" s="1238"/>
      <c r="BJ55" s="1218">
        <v>1</v>
      </c>
      <c r="BK55" s="1244"/>
      <c r="BL55" s="1244"/>
      <c r="BM55" s="1218">
        <v>1</v>
      </c>
      <c r="BN55" s="1244"/>
      <c r="BO55" s="1244"/>
      <c r="BP55" s="1218">
        <v>1</v>
      </c>
      <c r="BQ55" s="1244"/>
      <c r="BR55" s="1244"/>
      <c r="BS55" s="1218">
        <v>1</v>
      </c>
      <c r="BT55" s="1244"/>
      <c r="BU55" s="1244"/>
      <c r="BV55" s="1218">
        <v>1</v>
      </c>
      <c r="BW55" s="1244"/>
      <c r="BX55" s="1244"/>
      <c r="BY55" s="1245">
        <v>5</v>
      </c>
      <c r="BZ55" s="1175" t="s">
        <v>113</v>
      </c>
      <c r="CA55" s="1195" t="s">
        <v>130</v>
      </c>
      <c r="CB55" s="1185" t="s">
        <v>1274</v>
      </c>
      <c r="CC55" s="1175" t="s">
        <v>113</v>
      </c>
      <c r="CD55" s="1207" t="s">
        <v>130</v>
      </c>
      <c r="CE55" s="1184" t="s">
        <v>1275</v>
      </c>
    </row>
    <row r="56" spans="1:83" s="1196" customFormat="1" ht="35.25" customHeight="1">
      <c r="A56" s="1174" t="s">
        <v>1496</v>
      </c>
      <c r="B56" s="261"/>
      <c r="C56" s="1175" t="s">
        <v>1268</v>
      </c>
      <c r="D56" s="1176" t="s">
        <v>1269</v>
      </c>
      <c r="E56" s="1176" t="s">
        <v>284</v>
      </c>
      <c r="F56" s="1177"/>
      <c r="G56" s="1174" t="s">
        <v>1270</v>
      </c>
      <c r="H56" s="1174" t="s">
        <v>113</v>
      </c>
      <c r="I56" s="1178" t="s">
        <v>130</v>
      </c>
      <c r="J56" s="1178" t="s">
        <v>193</v>
      </c>
      <c r="K56" s="1178" t="s">
        <v>244</v>
      </c>
      <c r="L56" s="1179" t="s">
        <v>100</v>
      </c>
      <c r="M56" s="1175" t="s">
        <v>92</v>
      </c>
      <c r="N56" s="263">
        <v>0.02</v>
      </c>
      <c r="O56" s="1180">
        <v>2017</v>
      </c>
      <c r="P56" s="1180"/>
      <c r="Q56" s="1181">
        <v>43739</v>
      </c>
      <c r="R56" s="1181">
        <v>50770</v>
      </c>
      <c r="S56" s="1182">
        <v>2.5000000000000001E-2</v>
      </c>
      <c r="T56" s="1182">
        <v>2.5000000000000001E-2</v>
      </c>
      <c r="U56" s="1182">
        <v>0.03</v>
      </c>
      <c r="V56" s="1182">
        <v>0.03</v>
      </c>
      <c r="W56" s="1182">
        <v>0.04</v>
      </c>
      <c r="X56" s="1182">
        <v>0.04</v>
      </c>
      <c r="Y56" s="1182">
        <v>4.2999999999999997E-2</v>
      </c>
      <c r="Z56" s="1182">
        <v>4.2999999999999997E-2</v>
      </c>
      <c r="AA56" s="1182">
        <v>4.4999999999999998E-2</v>
      </c>
      <c r="AB56" s="1182">
        <v>4.4999999999999998E-2</v>
      </c>
      <c r="AC56" s="1182">
        <v>4.5999999999999999E-2</v>
      </c>
      <c r="AD56" s="1182">
        <v>4.5999999999999999E-2</v>
      </c>
      <c r="AE56" s="1182">
        <v>4.7E-2</v>
      </c>
      <c r="AF56" s="1182">
        <v>4.7E-2</v>
      </c>
      <c r="AG56" s="1182">
        <v>4.8000000000000001E-2</v>
      </c>
      <c r="AH56" s="1182">
        <v>4.8000000000000001E-2</v>
      </c>
      <c r="AI56" s="1182">
        <v>4.9000000000000002E-2</v>
      </c>
      <c r="AJ56" s="1182">
        <v>4.9000000000000002E-2</v>
      </c>
      <c r="AK56" s="1182">
        <v>0.05</v>
      </c>
      <c r="AL56" s="1182">
        <v>0.05</v>
      </c>
      <c r="AM56" s="1182">
        <v>0.05</v>
      </c>
      <c r="AN56" s="1195" t="s">
        <v>1529</v>
      </c>
      <c r="AO56" s="1202" t="s">
        <v>1315</v>
      </c>
      <c r="AP56" s="1219" t="s">
        <v>285</v>
      </c>
      <c r="AQ56" s="1216">
        <v>0</v>
      </c>
      <c r="AR56" s="1195" t="s">
        <v>1315</v>
      </c>
      <c r="AS56" s="1204" t="s">
        <v>98</v>
      </c>
      <c r="AT56" s="1180" t="s">
        <v>92</v>
      </c>
      <c r="AU56" s="1249" t="s">
        <v>282</v>
      </c>
      <c r="AV56" s="1249" t="s">
        <v>282</v>
      </c>
      <c r="AW56" s="1174"/>
      <c r="AX56" s="1217"/>
      <c r="AY56" s="1212"/>
      <c r="AZ56" s="1228" t="s">
        <v>1279</v>
      </c>
      <c r="BA56" s="1228"/>
      <c r="BB56" s="1190"/>
      <c r="BC56" s="1181">
        <v>45444</v>
      </c>
      <c r="BD56" s="1181">
        <v>50770</v>
      </c>
      <c r="BE56" s="1230"/>
      <c r="BF56" s="1230"/>
      <c r="BG56" s="1230"/>
      <c r="BH56" s="1230"/>
      <c r="BI56" s="1230"/>
      <c r="BJ56" s="1230">
        <v>20</v>
      </c>
      <c r="BK56" s="1230">
        <v>20</v>
      </c>
      <c r="BL56" s="1230">
        <v>20</v>
      </c>
      <c r="BM56" s="1230">
        <v>20</v>
      </c>
      <c r="BN56" s="1230">
        <v>20</v>
      </c>
      <c r="BO56" s="1230">
        <v>20</v>
      </c>
      <c r="BP56" s="1230">
        <v>20</v>
      </c>
      <c r="BQ56" s="1230">
        <v>20</v>
      </c>
      <c r="BR56" s="1230">
        <v>20</v>
      </c>
      <c r="BS56" s="1230">
        <v>20</v>
      </c>
      <c r="BT56" s="1230">
        <v>20</v>
      </c>
      <c r="BU56" s="1230">
        <v>20</v>
      </c>
      <c r="BV56" s="1230">
        <v>20</v>
      </c>
      <c r="BW56" s="1230">
        <v>20</v>
      </c>
      <c r="BX56" s="1230">
        <v>20</v>
      </c>
      <c r="BY56" s="1230">
        <v>300</v>
      </c>
      <c r="BZ56" s="1217" t="s">
        <v>113</v>
      </c>
      <c r="CA56" s="1217" t="s">
        <v>130</v>
      </c>
      <c r="CB56" s="1217" t="s">
        <v>1232</v>
      </c>
      <c r="CC56" s="1217"/>
      <c r="CD56" s="1217"/>
      <c r="CE56" s="1232"/>
    </row>
    <row r="57" spans="1:83" s="1196" customFormat="1" ht="35.25" customHeight="1">
      <c r="A57" s="1174" t="s">
        <v>1218</v>
      </c>
      <c r="B57" s="261"/>
      <c r="C57" s="1175" t="s">
        <v>1268</v>
      </c>
      <c r="D57" s="1176" t="s">
        <v>1269</v>
      </c>
      <c r="E57" s="1176" t="s">
        <v>284</v>
      </c>
      <c r="F57" s="1177"/>
      <c r="G57" s="1174" t="s">
        <v>1270</v>
      </c>
      <c r="H57" s="1174" t="s">
        <v>113</v>
      </c>
      <c r="I57" s="1178" t="s">
        <v>130</v>
      </c>
      <c r="J57" s="1178" t="s">
        <v>193</v>
      </c>
      <c r="K57" s="1178" t="s">
        <v>244</v>
      </c>
      <c r="L57" s="1179" t="s">
        <v>100</v>
      </c>
      <c r="M57" s="1175" t="s">
        <v>92</v>
      </c>
      <c r="N57" s="263">
        <v>2.4E-2</v>
      </c>
      <c r="O57" s="1180">
        <v>2017</v>
      </c>
      <c r="P57" s="1180"/>
      <c r="Q57" s="1181">
        <v>43739</v>
      </c>
      <c r="R57" s="1181">
        <v>50770</v>
      </c>
      <c r="S57" s="1182">
        <v>2.5000000000000001E-2</v>
      </c>
      <c r="T57" s="1182">
        <v>2.5000000000000001E-2</v>
      </c>
      <c r="U57" s="1182">
        <v>0.03</v>
      </c>
      <c r="V57" s="1182">
        <v>0.03</v>
      </c>
      <c r="W57" s="1182">
        <v>0.04</v>
      </c>
      <c r="X57" s="1182">
        <v>0.04</v>
      </c>
      <c r="Y57" s="1182">
        <v>4.2999999999999997E-2</v>
      </c>
      <c r="Z57" s="1182">
        <v>4.2999999999999997E-2</v>
      </c>
      <c r="AA57" s="1182">
        <v>4.4999999999999998E-2</v>
      </c>
      <c r="AB57" s="1182">
        <v>4.4999999999999998E-2</v>
      </c>
      <c r="AC57" s="1182">
        <v>4.5999999999999999E-2</v>
      </c>
      <c r="AD57" s="1182">
        <v>4.5999999999999999E-2</v>
      </c>
      <c r="AE57" s="1182">
        <v>4.7E-2</v>
      </c>
      <c r="AF57" s="1182">
        <v>4.7E-2</v>
      </c>
      <c r="AG57" s="1182">
        <v>4.8000000000000001E-2</v>
      </c>
      <c r="AH57" s="1182">
        <v>4.8000000000000001E-2</v>
      </c>
      <c r="AI57" s="1182">
        <v>4.9000000000000002E-2</v>
      </c>
      <c r="AJ57" s="1182">
        <v>4.9000000000000002E-2</v>
      </c>
      <c r="AK57" s="1182">
        <v>0.05</v>
      </c>
      <c r="AL57" s="1182">
        <v>0.05</v>
      </c>
      <c r="AM57" s="1182">
        <v>0.05</v>
      </c>
      <c r="AN57" s="1184" t="s">
        <v>1303</v>
      </c>
      <c r="AO57" s="1202" t="s">
        <v>1271</v>
      </c>
      <c r="AP57" s="1216" t="s">
        <v>284</v>
      </c>
      <c r="AQ57" s="1216">
        <v>8.0000000000000002E-3</v>
      </c>
      <c r="AR57" s="1197" t="s">
        <v>1272</v>
      </c>
      <c r="AS57" s="1199" t="s">
        <v>99</v>
      </c>
      <c r="AT57" s="1175" t="s">
        <v>92</v>
      </c>
      <c r="AU57" s="1249" t="s">
        <v>299</v>
      </c>
      <c r="AV57" s="1249" t="s">
        <v>348</v>
      </c>
      <c r="AW57" s="1174" t="s">
        <v>844</v>
      </c>
      <c r="AX57" s="1217" t="s">
        <v>15</v>
      </c>
      <c r="AY57" s="1212"/>
      <c r="AZ57" s="1222">
        <v>0.92</v>
      </c>
      <c r="BA57" s="1243">
        <v>2024</v>
      </c>
      <c r="BB57" s="1237" t="s">
        <v>1273</v>
      </c>
      <c r="BC57" s="1181">
        <v>46174</v>
      </c>
      <c r="BD57" s="1181">
        <v>50770</v>
      </c>
      <c r="BE57" s="1238"/>
      <c r="BF57" s="1238"/>
      <c r="BG57" s="1238"/>
      <c r="BH57" s="1238"/>
      <c r="BI57" s="1238"/>
      <c r="BJ57" s="1238"/>
      <c r="BK57" s="1240"/>
      <c r="BL57" s="1240">
        <v>0.9</v>
      </c>
      <c r="BM57" s="1240">
        <v>0.9</v>
      </c>
      <c r="BN57" s="1240">
        <v>0.9</v>
      </c>
      <c r="BO57" s="1240">
        <v>0.9</v>
      </c>
      <c r="BP57" s="1240">
        <v>0.9</v>
      </c>
      <c r="BQ57" s="1240">
        <v>0.9</v>
      </c>
      <c r="BR57" s="1240">
        <v>0.9</v>
      </c>
      <c r="BS57" s="1240">
        <v>0.9</v>
      </c>
      <c r="BT57" s="1240">
        <v>0.9</v>
      </c>
      <c r="BU57" s="1240">
        <v>0.9</v>
      </c>
      <c r="BV57" s="1240">
        <v>0.9</v>
      </c>
      <c r="BW57" s="1240">
        <v>0.9</v>
      </c>
      <c r="BX57" s="1240">
        <v>0.9</v>
      </c>
      <c r="BY57" s="1240">
        <v>0.9</v>
      </c>
      <c r="BZ57" s="1175" t="s">
        <v>113</v>
      </c>
      <c r="CA57" s="1195" t="s">
        <v>130</v>
      </c>
      <c r="CB57" s="1185" t="s">
        <v>1274</v>
      </c>
      <c r="CC57" s="1175" t="s">
        <v>113</v>
      </c>
      <c r="CD57" s="1207" t="s">
        <v>130</v>
      </c>
      <c r="CE57" s="1184" t="s">
        <v>1275</v>
      </c>
    </row>
    <row r="58" spans="1:83" s="1196" customFormat="1" ht="35.25" customHeight="1">
      <c r="A58" s="1174" t="s">
        <v>1218</v>
      </c>
      <c r="B58" s="261"/>
      <c r="C58" s="1175" t="s">
        <v>1307</v>
      </c>
      <c r="D58" s="1176" t="s">
        <v>1308</v>
      </c>
      <c r="E58" s="1176" t="s">
        <v>284</v>
      </c>
      <c r="F58" s="1177">
        <v>0.03</v>
      </c>
      <c r="G58" s="1174" t="s">
        <v>1309</v>
      </c>
      <c r="H58" s="1174" t="s">
        <v>113</v>
      </c>
      <c r="I58" s="1178" t="s">
        <v>130</v>
      </c>
      <c r="J58" s="1178" t="s">
        <v>193</v>
      </c>
      <c r="K58" s="1178" t="s">
        <v>244</v>
      </c>
      <c r="L58" s="1179" t="s">
        <v>100</v>
      </c>
      <c r="M58" s="1175" t="s">
        <v>92</v>
      </c>
      <c r="N58" s="263">
        <v>2.4E-2</v>
      </c>
      <c r="O58" s="1180">
        <v>2017</v>
      </c>
      <c r="P58" s="1180"/>
      <c r="Q58" s="1181">
        <v>44896</v>
      </c>
      <c r="R58" s="1181">
        <v>50405</v>
      </c>
      <c r="S58" s="1182"/>
      <c r="T58" s="1182"/>
      <c r="U58" s="1182"/>
      <c r="V58" s="1182">
        <v>0.5</v>
      </c>
      <c r="W58" s="1182">
        <v>0.5</v>
      </c>
      <c r="X58" s="1182">
        <v>0.5</v>
      </c>
      <c r="Y58" s="1182">
        <v>0.5</v>
      </c>
      <c r="Z58" s="1182">
        <v>0.5</v>
      </c>
      <c r="AA58" s="1182">
        <v>0.5</v>
      </c>
      <c r="AB58" s="1182">
        <v>0.5</v>
      </c>
      <c r="AC58" s="1182">
        <v>0.5</v>
      </c>
      <c r="AD58" s="1182">
        <v>0.5</v>
      </c>
      <c r="AE58" s="1182">
        <v>0.5</v>
      </c>
      <c r="AF58" s="1182">
        <v>0.5</v>
      </c>
      <c r="AG58" s="1182">
        <v>0.5</v>
      </c>
      <c r="AH58" s="1182">
        <v>0.5</v>
      </c>
      <c r="AI58" s="1182">
        <v>0.5</v>
      </c>
      <c r="AJ58" s="1182">
        <v>0.5</v>
      </c>
      <c r="AK58" s="1182">
        <v>0.5</v>
      </c>
      <c r="AL58" s="1182">
        <v>0.5</v>
      </c>
      <c r="AM58" s="1182">
        <v>0.5</v>
      </c>
      <c r="AN58" s="1195" t="s">
        <v>1310</v>
      </c>
      <c r="AO58" s="1202" t="s">
        <v>1311</v>
      </c>
      <c r="AP58" s="1216" t="s">
        <v>285</v>
      </c>
      <c r="AQ58" s="1216">
        <v>0</v>
      </c>
      <c r="AR58" s="1195" t="s">
        <v>1312</v>
      </c>
      <c r="AS58" s="1204" t="s">
        <v>98</v>
      </c>
      <c r="AT58" s="1180" t="s">
        <v>93</v>
      </c>
      <c r="AU58" s="1249" t="s">
        <v>300</v>
      </c>
      <c r="AV58" s="1249"/>
      <c r="AW58" s="1174"/>
      <c r="AX58" s="1217" t="s">
        <v>15</v>
      </c>
      <c r="AY58" s="1212"/>
      <c r="AZ58" s="1228"/>
      <c r="BA58" s="1228"/>
      <c r="BB58" s="1190"/>
      <c r="BC58" s="1181">
        <v>43739</v>
      </c>
      <c r="BD58" s="1181">
        <v>50770</v>
      </c>
      <c r="BE58" s="1230"/>
      <c r="BF58" s="1230">
        <v>1</v>
      </c>
      <c r="BG58" s="1230"/>
      <c r="BH58" s="1230">
        <v>1</v>
      </c>
      <c r="BI58" s="1230"/>
      <c r="BJ58" s="1230">
        <v>1</v>
      </c>
      <c r="BK58" s="1230"/>
      <c r="BL58" s="1230">
        <v>1</v>
      </c>
      <c r="BM58" s="1230"/>
      <c r="BN58" s="1230">
        <v>1</v>
      </c>
      <c r="BO58" s="1230"/>
      <c r="BP58" s="1230">
        <v>1</v>
      </c>
      <c r="BQ58" s="1230"/>
      <c r="BR58" s="1230">
        <v>1</v>
      </c>
      <c r="BS58" s="1230"/>
      <c r="BT58" s="1230">
        <v>1</v>
      </c>
      <c r="BU58" s="1230"/>
      <c r="BV58" s="1230">
        <v>1</v>
      </c>
      <c r="BW58" s="1230"/>
      <c r="BX58" s="1230">
        <v>1</v>
      </c>
      <c r="BY58" s="1230">
        <v>10</v>
      </c>
      <c r="BZ58" s="1217" t="s">
        <v>113</v>
      </c>
      <c r="CA58" s="1217" t="s">
        <v>130</v>
      </c>
      <c r="CB58" s="1217" t="s">
        <v>1244</v>
      </c>
      <c r="CC58" s="1217" t="s">
        <v>113</v>
      </c>
      <c r="CD58" s="1217" t="s">
        <v>130</v>
      </c>
      <c r="CE58" s="1232" t="s">
        <v>1232</v>
      </c>
    </row>
    <row r="59" spans="1:83" s="1196" customFormat="1" ht="35.25" customHeight="1">
      <c r="A59" s="1174" t="s">
        <v>1218</v>
      </c>
      <c r="B59" s="261"/>
      <c r="C59" s="1175" t="s">
        <v>1307</v>
      </c>
      <c r="D59" s="1176" t="s">
        <v>1308</v>
      </c>
      <c r="E59" s="1176" t="s">
        <v>284</v>
      </c>
      <c r="F59" s="1177"/>
      <c r="G59" s="1174" t="s">
        <v>1309</v>
      </c>
      <c r="H59" s="1174" t="s">
        <v>113</v>
      </c>
      <c r="I59" s="1178" t="s">
        <v>130</v>
      </c>
      <c r="J59" s="1178" t="s">
        <v>193</v>
      </c>
      <c r="K59" s="1178" t="s">
        <v>244</v>
      </c>
      <c r="L59" s="1179" t="s">
        <v>100</v>
      </c>
      <c r="M59" s="1175" t="s">
        <v>92</v>
      </c>
      <c r="N59" s="263">
        <v>2.4E-2</v>
      </c>
      <c r="O59" s="1180">
        <v>2017</v>
      </c>
      <c r="P59" s="1180"/>
      <c r="Q59" s="1181">
        <v>44896</v>
      </c>
      <c r="R59" s="1181">
        <v>50405</v>
      </c>
      <c r="S59" s="1182"/>
      <c r="T59" s="1182"/>
      <c r="U59" s="1182"/>
      <c r="V59" s="1182">
        <v>0.5</v>
      </c>
      <c r="W59" s="1182">
        <v>0.5</v>
      </c>
      <c r="X59" s="1182">
        <v>0.5</v>
      </c>
      <c r="Y59" s="1182">
        <v>0.5</v>
      </c>
      <c r="Z59" s="1182">
        <v>0.5</v>
      </c>
      <c r="AA59" s="1182">
        <v>0.5</v>
      </c>
      <c r="AB59" s="1182">
        <v>0.5</v>
      </c>
      <c r="AC59" s="1182">
        <v>0.5</v>
      </c>
      <c r="AD59" s="1182">
        <v>0.5</v>
      </c>
      <c r="AE59" s="1182">
        <v>0.5</v>
      </c>
      <c r="AF59" s="1182">
        <v>0.5</v>
      </c>
      <c r="AG59" s="1182">
        <v>0.5</v>
      </c>
      <c r="AH59" s="1182">
        <v>0.5</v>
      </c>
      <c r="AI59" s="1182">
        <v>0.5</v>
      </c>
      <c r="AJ59" s="1182">
        <v>0.5</v>
      </c>
      <c r="AK59" s="1182">
        <v>0.5</v>
      </c>
      <c r="AL59" s="1182">
        <v>0.5</v>
      </c>
      <c r="AM59" s="1182">
        <v>0.5</v>
      </c>
      <c r="AN59" s="1195" t="s">
        <v>1313</v>
      </c>
      <c r="AO59" s="1202" t="s">
        <v>1314</v>
      </c>
      <c r="AP59" s="1219" t="s">
        <v>284</v>
      </c>
      <c r="AQ59" s="1216">
        <v>0.03</v>
      </c>
      <c r="AR59" s="1195" t="s">
        <v>1315</v>
      </c>
      <c r="AS59" s="1204" t="s">
        <v>98</v>
      </c>
      <c r="AT59" s="1180" t="s">
        <v>92</v>
      </c>
      <c r="AU59" s="1249" t="s">
        <v>298</v>
      </c>
      <c r="AV59" s="1249" t="s">
        <v>661</v>
      </c>
      <c r="AW59" s="1174" t="s">
        <v>779</v>
      </c>
      <c r="AX59" s="1217" t="s">
        <v>15</v>
      </c>
      <c r="AY59" s="1212"/>
      <c r="AZ59" s="1228"/>
      <c r="BA59" s="1228"/>
      <c r="BB59" s="1190"/>
      <c r="BC59" s="1181">
        <v>45444</v>
      </c>
      <c r="BD59" s="1181">
        <v>50770</v>
      </c>
      <c r="BE59" s="1230"/>
      <c r="BF59" s="1230"/>
      <c r="BG59" s="1230"/>
      <c r="BH59" s="1230"/>
      <c r="BI59" s="1230"/>
      <c r="BJ59" s="1230">
        <v>20</v>
      </c>
      <c r="BK59" s="1230">
        <v>20</v>
      </c>
      <c r="BL59" s="1230">
        <v>20</v>
      </c>
      <c r="BM59" s="1230">
        <v>20</v>
      </c>
      <c r="BN59" s="1230">
        <v>20</v>
      </c>
      <c r="BO59" s="1230">
        <v>20</v>
      </c>
      <c r="BP59" s="1230">
        <v>20</v>
      </c>
      <c r="BQ59" s="1230">
        <v>20</v>
      </c>
      <c r="BR59" s="1230">
        <v>20</v>
      </c>
      <c r="BS59" s="1230">
        <v>20</v>
      </c>
      <c r="BT59" s="1230">
        <v>20</v>
      </c>
      <c r="BU59" s="1230">
        <v>20</v>
      </c>
      <c r="BV59" s="1230">
        <v>20</v>
      </c>
      <c r="BW59" s="1230">
        <v>20</v>
      </c>
      <c r="BX59" s="1230">
        <v>20</v>
      </c>
      <c r="BY59" s="1230">
        <f>SUM(BE59:BX59)</f>
        <v>300</v>
      </c>
      <c r="BZ59" s="1217" t="s">
        <v>113</v>
      </c>
      <c r="CA59" s="1217" t="s">
        <v>130</v>
      </c>
      <c r="CB59" s="1217" t="s">
        <v>1232</v>
      </c>
      <c r="CC59" s="1217" t="s">
        <v>113</v>
      </c>
      <c r="CD59" s="1217" t="s">
        <v>130</v>
      </c>
      <c r="CE59" s="1232" t="s">
        <v>1275</v>
      </c>
    </row>
    <row r="60" spans="1:83" s="1196" customFormat="1" ht="35.25" customHeight="1">
      <c r="A60" s="1174" t="s">
        <v>1219</v>
      </c>
      <c r="B60" s="261">
        <v>0.2</v>
      </c>
      <c r="C60" s="1175" t="s">
        <v>1276</v>
      </c>
      <c r="D60" s="1176" t="s">
        <v>1277</v>
      </c>
      <c r="E60" s="1176" t="s">
        <v>284</v>
      </c>
      <c r="F60" s="1177">
        <v>0.2</v>
      </c>
      <c r="G60" s="1174" t="s">
        <v>1278</v>
      </c>
      <c r="H60" s="1174" t="s">
        <v>113</v>
      </c>
      <c r="I60" s="1178" t="s">
        <v>130</v>
      </c>
      <c r="J60" s="1178" t="s">
        <v>193</v>
      </c>
      <c r="K60" s="1178" t="s">
        <v>244</v>
      </c>
      <c r="L60" s="1179" t="s">
        <v>98</v>
      </c>
      <c r="M60" s="1175" t="s">
        <v>93</v>
      </c>
      <c r="N60" s="263" t="s">
        <v>1279</v>
      </c>
      <c r="O60" s="1180"/>
      <c r="P60" s="1180"/>
      <c r="Q60" s="1181">
        <v>44562</v>
      </c>
      <c r="R60" s="1181">
        <v>50770</v>
      </c>
      <c r="S60" s="1182"/>
      <c r="T60" s="1182"/>
      <c r="U60" s="1182"/>
      <c r="V60" s="1182">
        <v>0.34649999999999997</v>
      </c>
      <c r="W60" s="1182"/>
      <c r="X60" s="1182">
        <f t="shared" ref="X60" si="0">10%  + V60</f>
        <v>0.44650000000000001</v>
      </c>
      <c r="Y60" s="1182"/>
      <c r="Z60" s="1182">
        <f t="shared" ref="Z60" si="1">12 % +V60</f>
        <v>0.46649999999999997</v>
      </c>
      <c r="AA60" s="1182"/>
      <c r="AB60" s="1182">
        <f t="shared" ref="AB60" si="2">14 % +V60</f>
        <v>0.48649999999999999</v>
      </c>
      <c r="AC60" s="1182"/>
      <c r="AD60" s="1182">
        <f t="shared" ref="AD60" si="3">V60+ 16 %</f>
        <v>0.50649999999999995</v>
      </c>
      <c r="AE60" s="1182"/>
      <c r="AF60" s="1182">
        <f t="shared" ref="AF60" si="4">18 % +V60</f>
        <v>0.52649999999999997</v>
      </c>
      <c r="AG60" s="1182"/>
      <c r="AH60" s="1182">
        <f t="shared" ref="AH60" si="5">20 % +V60</f>
        <v>0.54649999999999999</v>
      </c>
      <c r="AI60" s="1182"/>
      <c r="AJ60" s="1182">
        <f t="shared" ref="AJ60" si="6">22 % +V60</f>
        <v>0.5665</v>
      </c>
      <c r="AK60" s="1182"/>
      <c r="AL60" s="1182">
        <f t="shared" ref="AL60" si="7">24 % +V60</f>
        <v>0.58650000000000002</v>
      </c>
      <c r="AM60" s="1182">
        <f t="shared" ref="AM60" si="8">AL60</f>
        <v>0.58650000000000002</v>
      </c>
      <c r="AN60" s="1184" t="s">
        <v>1281</v>
      </c>
      <c r="AO60" s="1202" t="s">
        <v>1280</v>
      </c>
      <c r="AP60" s="1216" t="s">
        <v>284</v>
      </c>
      <c r="AQ60" s="1216">
        <v>7.0000000000000007E-2</v>
      </c>
      <c r="AR60" s="1195" t="s">
        <v>1282</v>
      </c>
      <c r="AS60" s="1204" t="s">
        <v>98</v>
      </c>
      <c r="AT60" s="1180" t="s">
        <v>92</v>
      </c>
      <c r="AU60" s="1249" t="s">
        <v>298</v>
      </c>
      <c r="AV60" s="1249"/>
      <c r="AW60" s="1174" t="s">
        <v>779</v>
      </c>
      <c r="AX60" s="1212" t="s">
        <v>3</v>
      </c>
      <c r="AY60" s="1212"/>
      <c r="AZ60" s="1246">
        <v>1</v>
      </c>
      <c r="BA60" s="1247">
        <v>2018</v>
      </c>
      <c r="BB60" s="1237" t="s">
        <v>130</v>
      </c>
      <c r="BC60" s="1181">
        <v>43739</v>
      </c>
      <c r="BD60" s="1181">
        <v>50770</v>
      </c>
      <c r="BE60" s="1182">
        <v>1</v>
      </c>
      <c r="BF60" s="1182">
        <v>1</v>
      </c>
      <c r="BG60" s="1182">
        <v>1</v>
      </c>
      <c r="BH60" s="1182">
        <v>1</v>
      </c>
      <c r="BI60" s="1182">
        <v>1</v>
      </c>
      <c r="BJ60" s="1182">
        <v>1</v>
      </c>
      <c r="BK60" s="1182">
        <v>1</v>
      </c>
      <c r="BL60" s="1182">
        <v>1</v>
      </c>
      <c r="BM60" s="1182">
        <v>1</v>
      </c>
      <c r="BN60" s="1182">
        <v>1</v>
      </c>
      <c r="BO60" s="1182">
        <v>1</v>
      </c>
      <c r="BP60" s="1182">
        <v>1</v>
      </c>
      <c r="BQ60" s="1182">
        <v>1</v>
      </c>
      <c r="BR60" s="1182">
        <v>1</v>
      </c>
      <c r="BS60" s="1182">
        <v>1</v>
      </c>
      <c r="BT60" s="1182">
        <v>1</v>
      </c>
      <c r="BU60" s="1182">
        <v>1</v>
      </c>
      <c r="BV60" s="1182">
        <v>1</v>
      </c>
      <c r="BW60" s="1182">
        <v>1</v>
      </c>
      <c r="BX60" s="1182">
        <v>1</v>
      </c>
      <c r="BY60" s="1182">
        <v>20</v>
      </c>
      <c r="BZ60" s="1175" t="s">
        <v>113</v>
      </c>
      <c r="CA60" s="1195" t="s">
        <v>130</v>
      </c>
      <c r="CB60" s="1195" t="s">
        <v>1232</v>
      </c>
      <c r="CC60" s="1175"/>
      <c r="CD60" s="1207"/>
      <c r="CE60" s="1248"/>
    </row>
    <row r="61" spans="1:83" s="1196" customFormat="1" ht="35.25" customHeight="1">
      <c r="A61" s="1174" t="s">
        <v>1530</v>
      </c>
      <c r="B61" s="261"/>
      <c r="C61" s="1175" t="s">
        <v>1276</v>
      </c>
      <c r="D61" s="1176" t="s">
        <v>1531</v>
      </c>
      <c r="E61" s="1176" t="s">
        <v>284</v>
      </c>
      <c r="F61" s="1177"/>
      <c r="G61" s="1174" t="s">
        <v>1532</v>
      </c>
      <c r="H61" s="1174" t="s">
        <v>113</v>
      </c>
      <c r="I61" s="1178" t="s">
        <v>130</v>
      </c>
      <c r="J61" s="1178" t="s">
        <v>193</v>
      </c>
      <c r="K61" s="1178" t="s">
        <v>244</v>
      </c>
      <c r="L61" s="1179" t="s">
        <v>100</v>
      </c>
      <c r="M61" s="1175" t="s">
        <v>93</v>
      </c>
      <c r="N61" s="263" t="s">
        <v>1279</v>
      </c>
      <c r="O61" s="1180"/>
      <c r="P61" s="1180"/>
      <c r="Q61" s="1181">
        <v>44562</v>
      </c>
      <c r="R61" s="1181">
        <v>50770</v>
      </c>
      <c r="S61" s="1182"/>
      <c r="T61" s="1182"/>
      <c r="U61" s="1182"/>
      <c r="V61" s="1182">
        <v>0.34649999999999997</v>
      </c>
      <c r="W61" s="1182"/>
      <c r="X61" s="1182">
        <v>0.44650000000000001</v>
      </c>
      <c r="Y61" s="1182"/>
      <c r="Z61" s="1182">
        <v>0.46650000000000003</v>
      </c>
      <c r="AA61" s="1182"/>
      <c r="AB61" s="1182">
        <v>0.48649999999999999</v>
      </c>
      <c r="AC61" s="1182"/>
      <c r="AD61" s="1182">
        <v>0.50649999999999995</v>
      </c>
      <c r="AE61" s="1182"/>
      <c r="AF61" s="1182">
        <v>0.52649999999999997</v>
      </c>
      <c r="AG61" s="1182"/>
      <c r="AH61" s="1182">
        <v>0.54649999999999999</v>
      </c>
      <c r="AI61" s="1182"/>
      <c r="AJ61" s="1182">
        <v>0.5665</v>
      </c>
      <c r="AK61" s="1182"/>
      <c r="AL61" s="1182">
        <v>0.58650000000000002</v>
      </c>
      <c r="AM61" s="1182">
        <v>0.58650000000000002</v>
      </c>
      <c r="AN61" s="1184" t="s">
        <v>1533</v>
      </c>
      <c r="AO61" s="1202" t="s">
        <v>1534</v>
      </c>
      <c r="AP61" s="1216" t="s">
        <v>284</v>
      </c>
      <c r="AQ61" s="1216">
        <v>0.05</v>
      </c>
      <c r="AR61" s="1195" t="s">
        <v>1535</v>
      </c>
      <c r="AS61" s="1204" t="s">
        <v>98</v>
      </c>
      <c r="AT61" s="1180" t="s">
        <v>92</v>
      </c>
      <c r="AU61" s="1249" t="s">
        <v>282</v>
      </c>
      <c r="AV61" s="1249" t="s">
        <v>282</v>
      </c>
      <c r="AW61" s="1174"/>
      <c r="AX61" s="1212" t="s">
        <v>3</v>
      </c>
      <c r="AY61" s="1212" t="s">
        <v>1454</v>
      </c>
      <c r="AZ61" s="1246">
        <v>1</v>
      </c>
      <c r="BA61" s="1247">
        <v>2018</v>
      </c>
      <c r="BB61" s="1237" t="s">
        <v>1536</v>
      </c>
      <c r="BC61" s="1181">
        <v>43739</v>
      </c>
      <c r="BD61" s="1181">
        <v>50770</v>
      </c>
      <c r="BE61" s="1182"/>
      <c r="BF61" s="1182">
        <v>1</v>
      </c>
      <c r="BG61" s="1182"/>
      <c r="BH61" s="1182">
        <v>1</v>
      </c>
      <c r="BI61" s="1182"/>
      <c r="BJ61" s="1182">
        <v>2</v>
      </c>
      <c r="BK61" s="1182"/>
      <c r="BL61" s="1182">
        <v>1</v>
      </c>
      <c r="BM61" s="1182"/>
      <c r="BN61" s="1182">
        <v>1</v>
      </c>
      <c r="BO61" s="1182"/>
      <c r="BP61" s="1182">
        <v>1</v>
      </c>
      <c r="BQ61" s="1182"/>
      <c r="BR61" s="1182">
        <v>1</v>
      </c>
      <c r="BS61" s="1182"/>
      <c r="BT61" s="1182">
        <v>1</v>
      </c>
      <c r="BU61" s="1182"/>
      <c r="BV61" s="1182">
        <v>1</v>
      </c>
      <c r="BW61" s="1182"/>
      <c r="BX61" s="1182">
        <v>1</v>
      </c>
      <c r="BY61" s="1182">
        <v>11</v>
      </c>
      <c r="BZ61" s="1175" t="s">
        <v>113</v>
      </c>
      <c r="CA61" s="1195" t="s">
        <v>130</v>
      </c>
      <c r="CB61" s="1195" t="s">
        <v>1232</v>
      </c>
      <c r="CC61" s="1175"/>
      <c r="CD61" s="1207"/>
      <c r="CE61" s="1248"/>
    </row>
    <row r="62" spans="1:83" s="1196" customFormat="1" ht="35.25" customHeight="1">
      <c r="A62" s="1174" t="s">
        <v>1530</v>
      </c>
      <c r="B62" s="261"/>
      <c r="C62" s="1175" t="s">
        <v>1276</v>
      </c>
      <c r="D62" s="1176" t="s">
        <v>1531</v>
      </c>
      <c r="E62" s="1176" t="s">
        <v>284</v>
      </c>
      <c r="F62" s="1177"/>
      <c r="G62" s="1174" t="s">
        <v>1537</v>
      </c>
      <c r="H62" s="1174" t="s">
        <v>113</v>
      </c>
      <c r="I62" s="1178" t="s">
        <v>130</v>
      </c>
      <c r="J62" s="1178" t="s">
        <v>193</v>
      </c>
      <c r="K62" s="1178" t="s">
        <v>244</v>
      </c>
      <c r="L62" s="1179" t="s">
        <v>100</v>
      </c>
      <c r="M62" s="1175" t="s">
        <v>93</v>
      </c>
      <c r="N62" s="263" t="s">
        <v>1279</v>
      </c>
      <c r="O62" s="1180"/>
      <c r="P62" s="1180"/>
      <c r="Q62" s="1181">
        <v>44562</v>
      </c>
      <c r="R62" s="1181">
        <v>50770</v>
      </c>
      <c r="S62" s="1182"/>
      <c r="T62" s="1182"/>
      <c r="U62" s="1182"/>
      <c r="V62" s="1182">
        <v>0.34649999999999997</v>
      </c>
      <c r="W62" s="1182"/>
      <c r="X62" s="1182">
        <v>0.44650000000000001</v>
      </c>
      <c r="Y62" s="1182"/>
      <c r="Z62" s="1182">
        <v>0.46650000000000003</v>
      </c>
      <c r="AA62" s="1182"/>
      <c r="AB62" s="1182">
        <v>0.48649999999999999</v>
      </c>
      <c r="AC62" s="1182"/>
      <c r="AD62" s="1182">
        <v>0.50649999999999995</v>
      </c>
      <c r="AE62" s="1182"/>
      <c r="AF62" s="1182">
        <v>0.52649999999999997</v>
      </c>
      <c r="AG62" s="1182"/>
      <c r="AH62" s="1182">
        <v>0.54649999999999999</v>
      </c>
      <c r="AI62" s="1182"/>
      <c r="AJ62" s="1182">
        <v>0.5665</v>
      </c>
      <c r="AK62" s="1182"/>
      <c r="AL62" s="1182">
        <v>0.58650000000000002</v>
      </c>
      <c r="AM62" s="1182">
        <v>0.58650000000000002</v>
      </c>
      <c r="AN62" s="1184" t="s">
        <v>1538</v>
      </c>
      <c r="AO62" s="1202" t="s">
        <v>1539</v>
      </c>
      <c r="AP62" s="1216" t="s">
        <v>284</v>
      </c>
      <c r="AQ62" s="1216">
        <v>0.03</v>
      </c>
      <c r="AR62" s="1195" t="s">
        <v>1540</v>
      </c>
      <c r="AS62" s="1211" t="s">
        <v>98</v>
      </c>
      <c r="AT62" s="1180" t="s">
        <v>92</v>
      </c>
      <c r="AU62" s="1249" t="s">
        <v>282</v>
      </c>
      <c r="AV62" s="1249" t="s">
        <v>282</v>
      </c>
      <c r="AW62" s="1174"/>
      <c r="AX62" s="1217" t="s">
        <v>15</v>
      </c>
      <c r="AY62" s="1212"/>
      <c r="AZ62" s="1247" t="s">
        <v>1279</v>
      </c>
      <c r="BA62" s="1247"/>
      <c r="BB62" s="1237"/>
      <c r="BC62" s="1181">
        <v>43739</v>
      </c>
      <c r="BD62" s="1181">
        <v>50770</v>
      </c>
      <c r="BE62" s="1182">
        <v>1</v>
      </c>
      <c r="BF62" s="1182">
        <v>2</v>
      </c>
      <c r="BG62" s="1182">
        <v>2</v>
      </c>
      <c r="BH62" s="1182">
        <v>2</v>
      </c>
      <c r="BI62" s="1182">
        <v>2</v>
      </c>
      <c r="BJ62" s="1182">
        <v>2</v>
      </c>
      <c r="BK62" s="1182">
        <v>2</v>
      </c>
      <c r="BL62" s="1182">
        <v>2</v>
      </c>
      <c r="BM62" s="1182">
        <v>2</v>
      </c>
      <c r="BN62" s="1182">
        <v>2</v>
      </c>
      <c r="BO62" s="1182">
        <v>2</v>
      </c>
      <c r="BP62" s="1182">
        <v>2</v>
      </c>
      <c r="BQ62" s="1182">
        <v>2</v>
      </c>
      <c r="BR62" s="1182">
        <v>2</v>
      </c>
      <c r="BS62" s="1182">
        <v>2</v>
      </c>
      <c r="BT62" s="1182">
        <v>2</v>
      </c>
      <c r="BU62" s="1182">
        <v>2</v>
      </c>
      <c r="BV62" s="1182">
        <v>2</v>
      </c>
      <c r="BW62" s="1182">
        <v>2</v>
      </c>
      <c r="BX62" s="1182">
        <v>2</v>
      </c>
      <c r="BY62" s="1182">
        <v>39</v>
      </c>
      <c r="BZ62" s="1175" t="s">
        <v>113</v>
      </c>
      <c r="CA62" s="1195" t="s">
        <v>130</v>
      </c>
      <c r="CB62" s="1195" t="s">
        <v>1232</v>
      </c>
      <c r="CC62" s="1175"/>
      <c r="CD62" s="1207"/>
      <c r="CE62" s="1248"/>
    </row>
    <row r="63" spans="1:83" s="1196" customFormat="1" ht="35.25" customHeight="1">
      <c r="A63" s="1174" t="s">
        <v>1219</v>
      </c>
      <c r="B63" s="261"/>
      <c r="C63" s="1175" t="s">
        <v>1276</v>
      </c>
      <c r="D63" s="1176" t="s">
        <v>1277</v>
      </c>
      <c r="E63" s="1176" t="s">
        <v>284</v>
      </c>
      <c r="F63" s="1177"/>
      <c r="G63" s="1174" t="s">
        <v>1278</v>
      </c>
      <c r="H63" s="1174" t="s">
        <v>113</v>
      </c>
      <c r="I63" s="1178" t="s">
        <v>130</v>
      </c>
      <c r="J63" s="1178" t="s">
        <v>193</v>
      </c>
      <c r="K63" s="1178" t="s">
        <v>244</v>
      </c>
      <c r="L63" s="1179" t="s">
        <v>98</v>
      </c>
      <c r="M63" s="1175" t="s">
        <v>93</v>
      </c>
      <c r="N63" s="263" t="s">
        <v>1279</v>
      </c>
      <c r="O63" s="1180"/>
      <c r="P63" s="1180"/>
      <c r="Q63" s="1181">
        <v>44562</v>
      </c>
      <c r="R63" s="1181">
        <v>50770</v>
      </c>
      <c r="S63" s="1182"/>
      <c r="T63" s="1182"/>
      <c r="U63" s="1182"/>
      <c r="V63" s="1182">
        <v>0.34649999999999997</v>
      </c>
      <c r="W63" s="1182"/>
      <c r="X63" s="1182">
        <f t="shared" ref="X63" si="9">10%  + V63</f>
        <v>0.44650000000000001</v>
      </c>
      <c r="Y63" s="1182"/>
      <c r="Z63" s="1182">
        <f t="shared" ref="Z63" si="10">12 % +V63</f>
        <v>0.46649999999999997</v>
      </c>
      <c r="AA63" s="1182"/>
      <c r="AB63" s="1182">
        <f t="shared" ref="AB63" si="11">14 % +V63</f>
        <v>0.48649999999999999</v>
      </c>
      <c r="AC63" s="1182"/>
      <c r="AD63" s="1182">
        <f t="shared" ref="AD63" si="12">V63+ 16 %</f>
        <v>0.50649999999999995</v>
      </c>
      <c r="AE63" s="1182"/>
      <c r="AF63" s="1182">
        <f t="shared" ref="AF63" si="13">18 % +V63</f>
        <v>0.52649999999999997</v>
      </c>
      <c r="AG63" s="1182"/>
      <c r="AH63" s="1182">
        <f t="shared" ref="AH63" si="14">20 % +V63</f>
        <v>0.54649999999999999</v>
      </c>
      <c r="AI63" s="1182"/>
      <c r="AJ63" s="1182">
        <f t="shared" ref="AJ63" si="15">22 % +V63</f>
        <v>0.5665</v>
      </c>
      <c r="AK63" s="1182"/>
      <c r="AL63" s="1182">
        <f t="shared" ref="AL63" si="16">24 % +V63</f>
        <v>0.58650000000000002</v>
      </c>
      <c r="AM63" s="1182">
        <f t="shared" ref="AM63" si="17">AL63</f>
        <v>0.58650000000000002</v>
      </c>
      <c r="AN63" s="1184" t="s">
        <v>1284</v>
      </c>
      <c r="AO63" s="1202" t="s">
        <v>1283</v>
      </c>
      <c r="AP63" s="1216" t="s">
        <v>284</v>
      </c>
      <c r="AQ63" s="1216">
        <v>0.03</v>
      </c>
      <c r="AR63" s="1195" t="s">
        <v>1285</v>
      </c>
      <c r="AS63" s="1211" t="s">
        <v>98</v>
      </c>
      <c r="AT63" s="1180" t="s">
        <v>92</v>
      </c>
      <c r="AU63" s="1249" t="s">
        <v>295</v>
      </c>
      <c r="AV63" s="1249" t="s">
        <v>344</v>
      </c>
      <c r="AW63" s="1174" t="s">
        <v>845</v>
      </c>
      <c r="AX63" s="1217" t="s">
        <v>3</v>
      </c>
      <c r="AY63" s="1212" t="s">
        <v>4</v>
      </c>
      <c r="AZ63" s="1247" t="s">
        <v>1286</v>
      </c>
      <c r="BA63" s="1247"/>
      <c r="BB63" s="1237"/>
      <c r="BC63" s="1181">
        <v>43739</v>
      </c>
      <c r="BD63" s="1181">
        <v>50405</v>
      </c>
      <c r="BE63" s="1182">
        <v>1</v>
      </c>
      <c r="BF63" s="1182"/>
      <c r="BG63" s="1182">
        <v>1</v>
      </c>
      <c r="BH63" s="1182"/>
      <c r="BI63" s="1182">
        <v>1</v>
      </c>
      <c r="BJ63" s="1182"/>
      <c r="BK63" s="1182">
        <v>1</v>
      </c>
      <c r="BL63" s="1182"/>
      <c r="BM63" s="1182">
        <v>1</v>
      </c>
      <c r="BN63" s="1182"/>
      <c r="BO63" s="1182">
        <v>1</v>
      </c>
      <c r="BP63" s="1182"/>
      <c r="BQ63" s="1182">
        <v>1</v>
      </c>
      <c r="BR63" s="1182"/>
      <c r="BS63" s="1182">
        <v>1</v>
      </c>
      <c r="BT63" s="1182"/>
      <c r="BU63" s="1182">
        <v>1</v>
      </c>
      <c r="BV63" s="1182"/>
      <c r="BW63" s="1182">
        <v>1</v>
      </c>
      <c r="BX63" s="1182"/>
      <c r="BY63" s="1182">
        <v>10</v>
      </c>
      <c r="BZ63" s="1175" t="s">
        <v>113</v>
      </c>
      <c r="CA63" s="1195" t="s">
        <v>130</v>
      </c>
      <c r="CB63" s="1195" t="s">
        <v>1287</v>
      </c>
      <c r="CC63" s="1175"/>
      <c r="CD63" s="1207"/>
      <c r="CE63" s="1248"/>
    </row>
    <row r="64" spans="1:83" s="1196" customFormat="1" ht="35.25" customHeight="1">
      <c r="A64" s="1174" t="s">
        <v>1219</v>
      </c>
      <c r="B64" s="261"/>
      <c r="C64" s="1175" t="s">
        <v>1276</v>
      </c>
      <c r="D64" s="1176" t="s">
        <v>1277</v>
      </c>
      <c r="E64" s="1176" t="s">
        <v>284</v>
      </c>
      <c r="F64" s="1177"/>
      <c r="G64" s="1174" t="s">
        <v>1278</v>
      </c>
      <c r="H64" s="1174" t="s">
        <v>113</v>
      </c>
      <c r="I64" s="1178" t="s">
        <v>130</v>
      </c>
      <c r="J64" s="1178" t="s">
        <v>193</v>
      </c>
      <c r="K64" s="1178" t="s">
        <v>244</v>
      </c>
      <c r="L64" s="1179" t="s">
        <v>98</v>
      </c>
      <c r="M64" s="1175" t="s">
        <v>93</v>
      </c>
      <c r="N64" s="263" t="s">
        <v>1279</v>
      </c>
      <c r="O64" s="1180"/>
      <c r="P64" s="1180"/>
      <c r="Q64" s="1181">
        <v>44562</v>
      </c>
      <c r="R64" s="1181">
        <v>50770</v>
      </c>
      <c r="S64" s="1182"/>
      <c r="T64" s="1182"/>
      <c r="U64" s="1182"/>
      <c r="V64" s="1182">
        <v>0.34649999999999997</v>
      </c>
      <c r="W64" s="1182"/>
      <c r="X64" s="1182">
        <f t="shared" ref="X64" si="18">10%  + V64</f>
        <v>0.44650000000000001</v>
      </c>
      <c r="Y64" s="1182"/>
      <c r="Z64" s="1182">
        <f t="shared" ref="Z64" si="19">12 % +V64</f>
        <v>0.46649999999999997</v>
      </c>
      <c r="AA64" s="1182"/>
      <c r="AB64" s="1182">
        <f t="shared" ref="AB64" si="20">14 % +V64</f>
        <v>0.48649999999999999</v>
      </c>
      <c r="AC64" s="1182"/>
      <c r="AD64" s="1182">
        <f t="shared" ref="AD64" si="21">V64+ 16 %</f>
        <v>0.50649999999999995</v>
      </c>
      <c r="AE64" s="1182"/>
      <c r="AF64" s="1182">
        <f t="shared" ref="AF64" si="22">18 % +V64</f>
        <v>0.52649999999999997</v>
      </c>
      <c r="AG64" s="1182"/>
      <c r="AH64" s="1182">
        <f t="shared" ref="AH64" si="23">20 % +V64</f>
        <v>0.54649999999999999</v>
      </c>
      <c r="AI64" s="1182"/>
      <c r="AJ64" s="1182">
        <f t="shared" ref="AJ64" si="24">22 % +V64</f>
        <v>0.5665</v>
      </c>
      <c r="AK64" s="1182"/>
      <c r="AL64" s="1182">
        <f t="shared" ref="AL64" si="25">24 % +V64</f>
        <v>0.58650000000000002</v>
      </c>
      <c r="AM64" s="1182">
        <f t="shared" ref="AM64" si="26">AL64</f>
        <v>0.58650000000000002</v>
      </c>
      <c r="AN64" s="1184" t="s">
        <v>1289</v>
      </c>
      <c r="AO64" s="1202" t="s">
        <v>1288</v>
      </c>
      <c r="AP64" s="1216" t="s">
        <v>284</v>
      </c>
      <c r="AQ64" s="1216">
        <v>0.03</v>
      </c>
      <c r="AR64" s="1195" t="s">
        <v>1290</v>
      </c>
      <c r="AS64" s="1211" t="s">
        <v>98</v>
      </c>
      <c r="AT64" s="1180" t="s">
        <v>92</v>
      </c>
      <c r="AU64" s="1249" t="s">
        <v>296</v>
      </c>
      <c r="AV64" s="1249" t="s">
        <v>756</v>
      </c>
      <c r="AW64" s="1174" t="s">
        <v>773</v>
      </c>
      <c r="AX64" s="1217" t="s">
        <v>15</v>
      </c>
      <c r="AY64" s="1212"/>
      <c r="AZ64" s="1247">
        <v>1</v>
      </c>
      <c r="BA64" s="1247">
        <v>2022</v>
      </c>
      <c r="BB64" s="1237" t="s">
        <v>1241</v>
      </c>
      <c r="BC64" s="1181">
        <v>45444</v>
      </c>
      <c r="BD64" s="1181">
        <v>50770</v>
      </c>
      <c r="BE64" s="1182"/>
      <c r="BF64" s="1182"/>
      <c r="BG64" s="1182"/>
      <c r="BH64" s="1182"/>
      <c r="BI64" s="1182"/>
      <c r="BJ64" s="1182">
        <v>10</v>
      </c>
      <c r="BK64" s="1182">
        <v>10</v>
      </c>
      <c r="BL64" s="1182">
        <v>10</v>
      </c>
      <c r="BM64" s="1182">
        <v>10</v>
      </c>
      <c r="BN64" s="1182">
        <v>10</v>
      </c>
      <c r="BO64" s="1182">
        <v>10</v>
      </c>
      <c r="BP64" s="1182">
        <v>10</v>
      </c>
      <c r="BQ64" s="1182">
        <v>10</v>
      </c>
      <c r="BR64" s="1182">
        <v>10</v>
      </c>
      <c r="BS64" s="1182">
        <v>10</v>
      </c>
      <c r="BT64" s="1182">
        <v>10</v>
      </c>
      <c r="BU64" s="1182">
        <v>10</v>
      </c>
      <c r="BV64" s="1182">
        <v>10</v>
      </c>
      <c r="BW64" s="1182">
        <v>10</v>
      </c>
      <c r="BX64" s="1182">
        <v>10</v>
      </c>
      <c r="BY64" s="1182">
        <f>SUM(BI64:BX64)</f>
        <v>150</v>
      </c>
      <c r="BZ64" s="1175" t="s">
        <v>113</v>
      </c>
      <c r="CA64" s="1195" t="s">
        <v>130</v>
      </c>
      <c r="CB64" s="1195" t="s">
        <v>1274</v>
      </c>
      <c r="CC64" s="1175"/>
      <c r="CD64" s="1207"/>
      <c r="CE64" s="1248"/>
    </row>
    <row r="66" spans="6:6">
      <c r="F66" s="396"/>
    </row>
  </sheetData>
  <mergeCells count="52">
    <mergeCell ref="A1:CE1"/>
    <mergeCell ref="CC10:CC11"/>
    <mergeCell ref="CD10:CD11"/>
    <mergeCell ref="CE10:CE11"/>
    <mergeCell ref="A8:CE8"/>
    <mergeCell ref="CC9:CE9"/>
    <mergeCell ref="Q10:R10"/>
    <mergeCell ref="CB10:CB11"/>
    <mergeCell ref="CA10:CA11"/>
    <mergeCell ref="M10:M11"/>
    <mergeCell ref="A2:CE2"/>
    <mergeCell ref="A3:C3"/>
    <mergeCell ref="AX10:AX11"/>
    <mergeCell ref="D6:CE6"/>
    <mergeCell ref="AY10:AY11"/>
    <mergeCell ref="AQ10:AQ11"/>
    <mergeCell ref="AV10:AV11"/>
    <mergeCell ref="H10:H11"/>
    <mergeCell ref="D3:CE3"/>
    <mergeCell ref="AN9:AY9"/>
    <mergeCell ref="E10:E11"/>
    <mergeCell ref="S10:AL10"/>
    <mergeCell ref="AM10:AM11"/>
    <mergeCell ref="H7:J7"/>
    <mergeCell ref="J10:J11"/>
    <mergeCell ref="K10:K11"/>
    <mergeCell ref="N10:P10"/>
    <mergeCell ref="D10:D11"/>
    <mergeCell ref="G10:G11"/>
    <mergeCell ref="A9:A11"/>
    <mergeCell ref="D5:CE5"/>
    <mergeCell ref="AU10:AU11"/>
    <mergeCell ref="AP10:AP11"/>
    <mergeCell ref="AW10:AW11"/>
    <mergeCell ref="AZ10:BB10"/>
    <mergeCell ref="BZ10:BZ11"/>
    <mergeCell ref="BC9:BD10"/>
    <mergeCell ref="BZ9:CB9"/>
    <mergeCell ref="AS10:AS11"/>
    <mergeCell ref="AT10:AT11"/>
    <mergeCell ref="BE9:BX10"/>
    <mergeCell ref="BY9:BY11"/>
    <mergeCell ref="AO10:AO11"/>
    <mergeCell ref="AR10:AR11"/>
    <mergeCell ref="B7:C7"/>
    <mergeCell ref="B9:B11"/>
    <mergeCell ref="L10:L11"/>
    <mergeCell ref="C9:AM9"/>
    <mergeCell ref="C10:C11"/>
    <mergeCell ref="AN10:AN11"/>
    <mergeCell ref="F10:F11"/>
    <mergeCell ref="I10:I11"/>
  </mergeCells>
  <dataValidations xWindow="304" yWindow="572" count="40">
    <dataValidation allowBlank="1" showInputMessage="1" showErrorMessage="1" prompt="Escriba los objetivos específicos de la política._x000a__x000a_Tenga en cuenta que estos objetivos están ligados a las estrategias, ejes temáticos o líneas de acción definidos en la estructura programática de la política." sqref="A9:A11" xr:uid="{00000000-0002-0000-0000-000000000000}"/>
    <dataValidation allowBlank="1" showInputMessage="1" showErrorMessage="1" prompt="Defina la ponderación de cada objetivo de acuerdo a su nivel de importancia para el cumplimiento del objetivo general._x000a_Esta ponderación debe ser la sumatoria de la importancia relativa de los indicadores de resultado." sqref="B9:B11" xr:uid="{00000000-0002-0000-0000-000001000000}"/>
    <dataValidation allowBlank="1" showInputMessage="1" showErrorMessage="1" prompt="Escriba el nombre del indicador. _x000a_Debe evidenciar con precisión la propiedad a medir, y debe guardar coherencia con la fórmula de cálculo._x000a_Se pueden establecer más de un indicador de resultado." sqref="D10:D11" xr:uid="{00000000-0002-0000-0000-000002000000}"/>
    <dataValidation allowBlank="1" showInputMessage="1" showErrorMessage="1" prompt="Escriba la fórmula de cálculo del indicador. _x000a_Variables usadas para la medición del indicador, debe ser explicita la unidad de medida." sqref="H10:I10 G10:G11 AR10:AR11" xr:uid="{00000000-0002-0000-0000-000003000000}"/>
    <dataValidation allowBlank="1" showInputMessage="1" showErrorMessage="1" prompt="La ponderación de cada indicador estará definida de acuerdo a su nivel de importancia para el cumplimiento del objetivo general y como sumatoria de la ponderación otorgada a los indicadores de producto." sqref="F10:F11" xr:uid="{00000000-0002-0000-0000-000004000000}"/>
    <dataValidation allowBlank="1" showInputMessage="1" showErrorMessage="1" prompt="Marco de referencia cuantitativo de la situación actual que se pretende modificar._x000a_Debe estar expresada en la misma unidad de medida de la meta. Todos los indicadores que se van a medir deben tener línea base." sqref="N10 AZ10" xr:uid="{00000000-0002-0000-0000-000005000000}"/>
    <dataValidation allowBlank="1" showInputMessage="1" showErrorMessage="1" prompt="Escriba el valor de la meta para cada vigencia de forma acumulada._x000a__x000a_Elimine o adicione columnas de acuerdo al tiempo de ejecución de la política pública._x000a__x000a_Tenga en cuenta las fechas de inicio y finalización." sqref="BE9:BQ9" xr:uid="{00000000-0002-0000-0000-000006000000}"/>
    <dataValidation allowBlank="1" showInputMessage="1" showErrorMessage="1" prompt="Totalice la meta de resultado a alcanzar al final de la vigencia de la política pública. Tenga en cuenta el Tipo de Anualización determinado." sqref="AM10:AM11" xr:uid="{00000000-0002-0000-0000-000007000000}"/>
    <dataValidation allowBlank="1" showInputMessage="1" showErrorMessage="1" prompt="Escriba el nombre del indicador. _x000a_Debe evidenciar con precisión la propiedad a medir, y debe guardar coherencia con la fórmula._x000a_Solo se puede tener un indicador por producto o acción." sqref="AO10:AP11 E10:E11" xr:uid="{00000000-0002-0000-0000-000008000000}"/>
    <dataValidation allowBlank="1" showInputMessage="1" showErrorMessage="1" prompt="Formato DD/MM/AAAA_x000a_Escriba la fecha de inicio de ejecución del producto._x000a_" sqref="BC11" xr:uid="{00000000-0002-0000-0000-000009000000}"/>
    <dataValidation allowBlank="1" showInputMessage="1" showErrorMessage="1" prompt="Formato DD/MM/AAAA_x000a_Escriba la fecha de finalización de ejecución del producto._x000a__x000a_" sqref="BD11" xr:uid="{00000000-0002-0000-0000-00000B000000}"/>
    <dataValidation allowBlank="1" showInputMessage="1" showErrorMessage="1" prompt="Seleccione de la lista desplegable, la entidad responsable de la ejecución del producto o acción." sqref="BZ10:CA11 CD10:CD11" xr:uid="{00000000-0002-0000-0000-00000E000000}"/>
    <dataValidation allowBlank="1" showInputMessage="1" showErrorMessage="1" prompt="Escriba la Dirección, Subdirección, Grupo o Unidad responsable de la ejecución del producto o acción._x000a_Utilice nombres completos." sqref="CB10:CB11" xr:uid="{00000000-0002-0000-0000-00000F000000}"/>
    <dataValidation type="whole" allowBlank="1" showInputMessage="1" showErrorMessage="1" sqref="BA23:BB24 BA26:BB26" xr:uid="{00000000-0002-0000-0000-000014000000}">
      <formula1>2000</formula1>
      <formula2>500000000</formula2>
    </dataValidation>
    <dataValidation allowBlank="1" showInputMessage="1" showErrorMessage="1" prompt="Escriba el nombre de la Política Pública._x000a_Use mayúscula sostenida." sqref="A2" xr:uid="{00000000-0002-0000-0000-000015000000}"/>
    <dataValidation allowBlank="1" showInputMessage="1" showErrorMessage="1" prompt="Formato DD/MM/AAAA._x000a_Si es política pública vigente coloque la fecha de aprobación del acto administrativo._x000a_En caso que sean documentos CONPES D.C., la Secretaría Técnica coloca la fecha de aprobación." sqref="A5" xr:uid="{00000000-0002-0000-0000-000016000000}"/>
    <dataValidation allowBlank="1" showInputMessage="1" showErrorMessage="1" prompt="Formato DD/MM/AAAA._x000a_Esta casilla se utiliza en caso de modificación del plan de acción. Difiere de la casilla Fecha de corte de seguimiento." sqref="A6" xr:uid="{00000000-0002-0000-0000-000017000000}"/>
    <dataValidation allowBlank="1" showInputMessage="1" showErrorMessage="1" prompt="Seleccione de la lista desplegable el sector líder de la política pública._x000a_" sqref="A7" xr:uid="{00000000-0002-0000-0000-00001B000000}"/>
    <dataValidation allowBlank="1" showInputMessage="1" showErrorMessage="1" prompt="Seleccione de la lista desplegable la entidad líder de la política pública." sqref="K7 G7" xr:uid="{00000000-0002-0000-0000-00001C000000}"/>
    <dataValidation type="date" allowBlank="1" showInputMessage="1" showErrorMessage="1" sqref="B5" xr:uid="{00000000-0002-0000-0000-00001D000000}">
      <formula1>36526</formula1>
      <formula2>55153</formula2>
    </dataValidation>
    <dataValidation allowBlank="1" showInputMessage="1" showErrorMessage="1" prompt="Defina el Producto que quiere alcanzar a través de la medición." sqref="AN10:AN11" xr:uid="{00000000-0002-0000-0000-00001E000000}"/>
    <dataValidation allowBlank="1" showInputMessage="1" showErrorMessage="1" prompt="Aplica para documentos de política aprobados por el CONPES D.C." sqref="A3:C4" xr:uid="{00000000-0002-0000-0000-00001F000000}"/>
    <dataValidation allowBlank="1" showInputMessage="1" showErrorMessage="1" prompt="Seleccione de la lista desplegable._x000a_Fórmula a través de la cual se acumulan los avances, de tal forma que sea posible determinar el avance del indicador. _x000a__x000a_" sqref="M10 L10:L11 AS10:AS11 AT10" xr:uid="{00000000-0002-0000-0000-000020000000}"/>
    <dataValidation allowBlank="1" showInputMessage="1" showErrorMessage="1" prompt="Totalice la meta de producto a alcanzar al final de la vigencia de la política pública. Tenga en cuenta el Tipo de Anualización determinado." sqref="BY9:BY11" xr:uid="{00000000-0002-0000-0000-000022000000}"/>
    <dataValidation allowBlank="1" showInputMessage="1" showErrorMessage="1" prompt="Indique los sectores que son corresponsables en el cumplimiento del producto (indicador)" sqref="CC10:CC11" xr:uid="{00000000-0002-0000-0000-000023000000}"/>
    <dataValidation allowBlank="1" showInputMessage="1" showErrorMessage="1" prompt="Escriba la Dirección, Subdirección, Grupo o Unidad corresponsables de la ejecución del producto._x000a_Utilice nombres completos no abreviaciones." sqref="CE10:CE11" xr:uid="{00000000-0002-0000-0000-000025000000}"/>
    <dataValidation type="custom" allowBlank="1" showInputMessage="1" showErrorMessage="1" prompt="Escriba el Objetivo general de la política pública." sqref="A8" xr:uid="{00000000-0002-0000-0000-000029000000}">
      <formula1>ISTEXT(A8)</formula1>
    </dataValidation>
    <dataValidation allowBlank="1" showInputMessage="1" showErrorMessage="1" prompt="Identifique el ODS a que le apunta el indicador de producto. Seleccione de la lista desplegable." sqref="J10:J11" xr:uid="{00000000-0002-0000-0000-00002A000000}"/>
    <dataValidation allowBlank="1" showInputMessage="1" showErrorMessage="1" prompt="Identifique la meta ODS a que le apunta el indicador de producto. " sqref="K10:K11 AU10:AX10" xr:uid="{00000000-0002-0000-0000-00002B000000}"/>
    <dataValidation allowBlank="1" showInputMessage="1" showErrorMessage="1" prompt="Determine si el indicador responde a un enfoque (Derechos Humanos, Género, Poblacional - Diferencial, Ambiental y Territorial). Si responde a más de enfoque separelos por ;" sqref="AP10:AP11 AY10:AY11 E10:E11" xr:uid="{00000000-0002-0000-0000-00002C000000}"/>
    <dataValidation allowBlank="1" showInputMessage="1" showErrorMessage="1" prompt="Período que tomará lograr el resultado o producto." sqref="Q10:R10 BC9" xr:uid="{00000000-0002-0000-0000-000032000000}"/>
    <dataValidation allowBlank="1" showInputMessage="1" showErrorMessage="1" prompt="Es la interpretación cuantitativa del objetivo de la intervención pública. _x000a_Escriba el valor de la meta para cada vigencia de forma acumulada._x000a_Elimine o adicione columnas de acuerdo al tiempo de ejecución de la política pública." sqref="S10" xr:uid="{00000000-0002-0000-0000-000033000000}"/>
    <dataValidation type="list" allowBlank="1" showInputMessage="1" showErrorMessage="1" sqref="H7:J7" xr:uid="{DE6EC884-FAB2-48E1-86AB-702EEA4A3295}">
      <formula1>INDIRECT($B$7)</formula1>
    </dataValidation>
    <dataValidation type="date" allowBlank="1" showErrorMessage="1" sqref="BC53:BD53 BC21 BC12:BD12 BC15:BD16 BC20:BD20 BC26:BD26 BC22:BD24 BC28:BD28 BC37:BD37 BC44:BD44 BC55 BC57 BC58:BD60 BC63:BD64" xr:uid="{B3A64207-DA94-4BF2-A112-05E164EE227A}">
      <formula1>36526</formula1>
      <formula2>58806</formula2>
    </dataValidation>
    <dataValidation type="decimal" allowBlank="1" showErrorMessage="1" sqref="BA64 BD21 BA60 Q28:R28 Q37:R37 Q43:R44 Q53:R53 Q55:R55 BD55 BD57 Q57:R60 Q63:R64" xr:uid="{53955AD7-D1DC-444D-8E44-97705319CD6B}">
      <formula1>2000</formula1>
      <formula2>500000000</formula2>
    </dataValidation>
    <dataValidation type="custom" allowBlank="1" showInputMessage="1" showErrorMessage="1" error="La celda es de solo texto" sqref="A12 A15:A16 A57:A60 A63:A64 A28 A37 A43:A44 A53 A55" xr:uid="{00000000-0002-0000-0000-000012000000}">
      <formula1>ISTEXT(A12)</formula1>
    </dataValidation>
    <dataValidation type="list" allowBlank="1" showInputMessage="1" showErrorMessage="1" sqref="I12:I16 CA12 I55 CD12 AV63:AV64 I63:I1048576 CA15:CA16 AV15:AV16 CD15:CD16 CA57:CA60 CD26 I57:I60 AV26 CD63:CD64 CD20:CD24 CA63:CA64 CA20:CA24 AV20:AV24 CA26 I28 CD28 CD57:CD60 CA28 AV28 I37 AV57:AV60 CA37 I43:I44 AV44 CD55 CD43:CD44 CA43:CA44 I53 CA55 CD53 CA53 AV53" xr:uid="{B1D96D07-2F23-44D7-963A-8FAEFD7468BF}">
      <formula1>INDIRECT(H12)</formula1>
    </dataValidation>
    <dataValidation type="decimal" allowBlank="1" showErrorMessage="1" sqref="AZ64 AZ60" xr:uid="{1EA0B04A-726E-41DB-B741-7A3579471FCD}">
      <formula1>0</formula1>
      <formula2>500000000</formula2>
    </dataValidation>
    <dataValidation type="custom" allowBlank="1" showErrorMessage="1" sqref="AN58:AO59 C58:C59" xr:uid="{D6AA9843-907F-483C-B15A-936E819C23EF}">
      <formula1>ISTEXT(C58)</formula1>
    </dataValidation>
    <dataValidation type="custom" allowBlank="1" showInputMessage="1" showErrorMessage="1" prompt="La celda debe contener solo texto" sqref="D58:D59" xr:uid="{B35AB21B-0CB2-4FE0-BE77-015F05C7E2A3}">
      <formula1>ISTEXT(D58)</formula1>
    </dataValidation>
  </dataValidations>
  <hyperlinks>
    <hyperlink ref="CA10:CA11" r:id="rId1" display="Entidad" xr:uid="{CF08BF84-844E-48F5-9631-EEA91EE5DE09}"/>
    <hyperlink ref="CD10:CD11" r:id="rId2" display="Entidad" xr:uid="{C0EFEA94-6455-4930-ADBB-C6CFC6EC56F7}"/>
  </hyperlinks>
  <pageMargins left="0.7" right="0.7" top="0.75" bottom="0.75" header="0.3" footer="0.3"/>
  <pageSetup paperSize="9" orientation="portrait" horizontalDpi="1200" verticalDpi="1200" r:id="rId3"/>
  <extLst>
    <ext xmlns:x14="http://schemas.microsoft.com/office/spreadsheetml/2009/9/main" uri="{CCE6A557-97BC-4b89-ADB6-D9C93CAAB3DF}">
      <x14:dataValidations xmlns:xm="http://schemas.microsoft.com/office/excel/2006/main" xWindow="304" yWindow="572" count="9">
        <x14:dataValidation type="list" allowBlank="1" showInputMessage="1" showErrorMessage="1" xr:uid="{797B7B47-2CE8-490E-9D6C-AB6C3FA8A7C4}">
          <x14:formula1>
            <xm:f>'Desplegables 2'!$D$30:$T$30</xm:f>
          </x14:formula1>
          <xm:sqref>B7:C7 CC12 BZ12 H12:H16 BZ15:BZ16 CC15:CC16 BZ63:BZ64 BZ57:BZ60 CC26 BZ26 H57:H60 BZ20:BZ24 CC20:CC24 H28 BZ28 CC28 H37 BZ37 H43:H44 CC43:CC44 BZ43:BZ44 BZ53 H53 CC53 BZ55 H55 CC55 CC63:CC64 H63:H64 CC57:CC60</xm:sqref>
        </x14:dataValidation>
        <x14:dataValidation type="list" allowBlank="1" showInputMessage="1" showErrorMessage="1" xr:uid="{981BB59A-8B66-634C-B606-A21250586057}">
          <x14:formula1>
            <xm:f>'Desplegables 2'!$A$104:$A$119</xm:f>
          </x14:formula1>
          <xm:sqref>J12:J16</xm:sqref>
        </x14:dataValidation>
        <x14:dataValidation type="list" allowBlank="1" showInputMessage="1" showErrorMessage="1" xr:uid="{5EC7990A-0C5B-4920-8026-6296D8BCBE5B}">
          <x14:formula1>
            <xm:f>'Desplegables 2'!$A$23:$A$26</xm:f>
          </x14:formula1>
          <xm:sqref>AS12 L12:L16 AS15:AS16 L63:L64 AS26 L57:L60 AS57:AS60 AS20:AS24 L28 AS28 AS37 L37 L43:L44 AS43:AS44 AS53 L53 AS55 L55 AS63:AS64</xm:sqref>
        </x14:dataValidation>
        <x14:dataValidation type="list" allowBlank="1" showInputMessage="1" showErrorMessage="1" xr:uid="{9CA73900-3D38-48D2-80CC-B29AF571F6D7}">
          <x14:formula1>
            <xm:f>'Desplegables 2'!$A$12:$A$20</xm:f>
          </x14:formula1>
          <xm:sqref>AT63:AT64 AT12:AT26 AT28 AT57:AT60 AT37 AT43:AT44 AT55 M12:M64 AT53</xm:sqref>
        </x14:dataValidation>
        <x14:dataValidation type="list" allowBlank="1" showInputMessage="1" showErrorMessage="1" xr:uid="{43EBC972-168B-44D0-B22A-98A0EDCA0FD9}">
          <x14:formula1>
            <xm:f>'Desplegables 2'!$A$222:$A$223</xm:f>
          </x14:formula1>
          <xm:sqref>E12 AP12 E15:E16 AP15:AP16 E57:E60 AP20:AP24 AP63:AP64 AP26:AP28 E28 E37 AP37:AP38 AP43:AP44 E43:E44 E53 AP53 E55 AP55 E63:E64 AP57:AP60</xm:sqref>
        </x14:dataValidation>
        <x14:dataValidation type="list" allowBlank="1" showInputMessage="1" showErrorMessage="1" xr:uid="{4A15F371-7890-4338-A3F1-5E67FC3B05B1}">
          <x14:formula1>
            <xm:f>'Desplegables 2'!$B$3:$F$3</xm:f>
          </x14:formula1>
          <xm:sqref>AX12:AY12 AX13 AX15:AY16 AY20 AY22 AX21:AY21 AX26:AY26 AX23:AY24 AY27:AY28 AY33 AX37:AY37 AX38 AX43:AY44 AX53:AY53 AX55:AY55 AY58 AX60:AY60 AY63:AY64 AX63</xm:sqref>
        </x14:dataValidation>
        <x14:dataValidation type="list" allowBlank="1" showInputMessage="1" showErrorMessage="1" xr:uid="{5A5D794A-7B62-4C50-9BC2-83F6C78B5A3D}">
          <x14:formula1>
            <xm:f>'Desplegables 2'!$A$233:$A$583</xm:f>
          </x14:formula1>
          <xm:sqref>AW12 AW15:AW16 AW26 AW20:AW24 AW28 AW44 AW53 AW57:AW60 AW63:AW64</xm:sqref>
        </x14:dataValidation>
        <x14:dataValidation type="list" allowBlank="1" showInputMessage="1" showErrorMessage="1" xr:uid="{FD650FA4-284A-4FB9-AC1F-CD745BB28A05}">
          <x14:formula1>
            <xm:f>'Desplegables 2'!$A$104:$A$118</xm:f>
          </x14:formula1>
          <xm:sqref>J28</xm:sqref>
        </x14:dataValidation>
        <x14:dataValidation type="list" allowBlank="1" showInputMessage="1" showErrorMessage="1" xr:uid="{DE2A1030-FCFD-4579-BF7F-9FBCF2409360}">
          <x14:formula1>
            <xm:f>'Desplegables 2'!$C$233:$H$233</xm:f>
          </x14:formula1>
          <xm:sqref>AU15:AU16 AU26 AU20:AU24 AU28 AU44 AU53 AU57:AU60 AU63:AU64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58CF4-CE50-42C8-8618-7CA4501442ED}">
  <dimension ref="A1:L23"/>
  <sheetViews>
    <sheetView topLeftCell="A6" zoomScale="70" zoomScaleNormal="70" workbookViewId="0">
      <selection activeCell="B23" sqref="B23:L23"/>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1698</v>
      </c>
      <c r="B1" s="481"/>
      <c r="C1" s="481"/>
      <c r="D1" s="481"/>
      <c r="E1" s="481"/>
      <c r="F1" s="481"/>
      <c r="G1" s="481"/>
      <c r="H1" s="481"/>
      <c r="I1" s="481"/>
      <c r="J1" s="481"/>
      <c r="K1" s="481"/>
      <c r="L1" s="482"/>
    </row>
    <row r="2" spans="1:12" ht="16.5" thickBot="1">
      <c r="A2" s="362" t="s">
        <v>1137</v>
      </c>
      <c r="B2" s="483" t="s">
        <v>1226</v>
      </c>
      <c r="C2" s="484"/>
      <c r="D2" s="484"/>
      <c r="E2" s="484"/>
      <c r="F2" s="484"/>
      <c r="G2" s="484"/>
      <c r="H2" s="484"/>
      <c r="I2" s="484"/>
      <c r="J2" s="484"/>
      <c r="K2" s="484"/>
      <c r="L2" s="485"/>
    </row>
    <row r="3" spans="1:12" ht="15.75" customHeight="1">
      <c r="A3" s="486" t="s">
        <v>1138</v>
      </c>
      <c r="B3" s="487" t="s">
        <v>1699</v>
      </c>
      <c r="C3" s="488"/>
      <c r="D3" s="488"/>
      <c r="E3" s="488"/>
      <c r="F3" s="488"/>
      <c r="G3" s="488"/>
      <c r="H3" s="488"/>
      <c r="I3" s="488"/>
      <c r="J3" s="488"/>
      <c r="K3" s="488"/>
      <c r="L3" s="489"/>
    </row>
    <row r="4" spans="1:12" ht="58.5" customHeight="1" thickBot="1">
      <c r="A4" s="479"/>
      <c r="B4" s="490"/>
      <c r="C4" s="491"/>
      <c r="D4" s="491"/>
      <c r="E4" s="491"/>
      <c r="F4" s="491"/>
      <c r="G4" s="491"/>
      <c r="H4" s="491"/>
      <c r="I4" s="491"/>
      <c r="J4" s="491"/>
      <c r="K4" s="491"/>
      <c r="L4" s="492"/>
    </row>
    <row r="5" spans="1:12" ht="48" customHeight="1" thickBot="1">
      <c r="A5" s="362" t="s">
        <v>1139</v>
      </c>
      <c r="B5" s="493" t="s">
        <v>1700</v>
      </c>
      <c r="C5" s="494"/>
      <c r="D5" s="494"/>
      <c r="E5" s="494"/>
      <c r="F5" s="494"/>
      <c r="G5" s="494"/>
      <c r="H5" s="494"/>
      <c r="I5" s="494"/>
      <c r="J5" s="494"/>
      <c r="K5" s="494"/>
      <c r="L5" s="495"/>
    </row>
    <row r="6" spans="1:12">
      <c r="A6" s="477" t="s">
        <v>1320</v>
      </c>
      <c r="B6" s="274"/>
      <c r="C6" s="275"/>
      <c r="D6" s="276"/>
      <c r="E6" s="276"/>
      <c r="F6" s="276"/>
      <c r="G6" s="276"/>
      <c r="H6" s="276"/>
      <c r="I6" s="276"/>
      <c r="J6" s="276"/>
      <c r="K6" s="276"/>
      <c r="L6" s="277"/>
    </row>
    <row r="7" spans="1:12">
      <c r="A7" s="478"/>
      <c r="B7" s="358"/>
      <c r="C7" s="197"/>
      <c r="D7" s="197"/>
      <c r="E7" s="198"/>
      <c r="F7" s="198"/>
      <c r="H7" s="198"/>
      <c r="I7" s="198"/>
      <c r="J7" s="199"/>
      <c r="K7" s="199"/>
      <c r="L7" s="279"/>
    </row>
    <row r="8" spans="1:12">
      <c r="A8" s="478"/>
      <c r="B8" s="359"/>
      <c r="C8" s="13" t="s">
        <v>1140</v>
      </c>
      <c r="D8" s="265"/>
      <c r="E8" s="13" t="s">
        <v>1321</v>
      </c>
      <c r="F8" s="265"/>
      <c r="H8" s="201" t="s">
        <v>1322</v>
      </c>
      <c r="I8" s="265"/>
      <c r="J8" s="203"/>
      <c r="K8" s="199"/>
      <c r="L8" s="281"/>
    </row>
    <row r="9" spans="1:12">
      <c r="A9" s="478"/>
      <c r="B9" s="359"/>
      <c r="C9" s="204" t="s">
        <v>1141</v>
      </c>
      <c r="D9" s="205"/>
      <c r="E9" s="13" t="s">
        <v>1323</v>
      </c>
      <c r="F9" s="205"/>
      <c r="H9" s="201" t="s">
        <v>1324</v>
      </c>
      <c r="I9" s="205"/>
      <c r="J9" s="203"/>
      <c r="K9" s="203"/>
      <c r="L9" s="281"/>
    </row>
    <row r="10" spans="1:12">
      <c r="A10" s="478"/>
      <c r="B10" s="359"/>
      <c r="C10" s="204" t="s">
        <v>1142</v>
      </c>
      <c r="D10" s="206"/>
      <c r="E10" s="13" t="s">
        <v>1325</v>
      </c>
      <c r="F10" s="206"/>
      <c r="H10" s="13" t="s">
        <v>1326</v>
      </c>
      <c r="I10" s="206" t="s">
        <v>1327</v>
      </c>
      <c r="J10" s="195"/>
      <c r="K10" s="195"/>
      <c r="L10" s="196"/>
    </row>
    <row r="11" spans="1:12">
      <c r="A11" s="478"/>
      <c r="B11" s="360"/>
      <c r="C11" s="200"/>
      <c r="D11" s="208"/>
      <c r="E11" s="202"/>
      <c r="F11" s="203"/>
      <c r="G11" s="199"/>
      <c r="H11" s="199"/>
      <c r="I11" s="199"/>
      <c r="J11" s="199"/>
      <c r="K11" s="199"/>
      <c r="L11" s="279"/>
    </row>
    <row r="12" spans="1:12">
      <c r="A12" s="478"/>
      <c r="B12" s="361" t="s">
        <v>1143</v>
      </c>
      <c r="C12" s="351" t="s">
        <v>1329</v>
      </c>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03" t="s">
        <v>1701</v>
      </c>
      <c r="H15" s="503"/>
      <c r="I15" s="503"/>
      <c r="J15" s="503"/>
      <c r="K15" s="503"/>
      <c r="L15" s="346"/>
    </row>
    <row r="16" spans="1:12" ht="150" customHeight="1">
      <c r="A16" s="478"/>
      <c r="B16" s="356"/>
      <c r="C16" s="353" t="s">
        <v>1327</v>
      </c>
      <c r="D16" s="227"/>
      <c r="E16" s="354" t="s">
        <v>1329</v>
      </c>
      <c r="F16" s="502"/>
      <c r="G16" s="503"/>
      <c r="H16" s="503"/>
      <c r="I16" s="503"/>
      <c r="J16" s="503"/>
      <c r="K16" s="503"/>
      <c r="L16" s="346"/>
    </row>
    <row r="17" spans="1:12" ht="16.5" thickBot="1">
      <c r="A17" s="478"/>
      <c r="B17" s="347"/>
      <c r="C17" s="347"/>
      <c r="D17" s="347"/>
      <c r="E17" s="347"/>
      <c r="F17" s="347"/>
      <c r="G17" s="347"/>
      <c r="H17" s="348"/>
      <c r="I17" s="348"/>
      <c r="J17" s="348"/>
      <c r="K17" s="348"/>
      <c r="L17" s="349"/>
    </row>
    <row r="18" spans="1:12" hidden="1">
      <c r="A18" s="504" t="s">
        <v>1330</v>
      </c>
      <c r="B18" s="506" t="s">
        <v>1695</v>
      </c>
      <c r="C18" s="507"/>
      <c r="D18" s="507"/>
      <c r="E18" s="507"/>
      <c r="F18" s="507"/>
      <c r="G18" s="507"/>
      <c r="H18" s="507"/>
      <c r="I18" s="507"/>
      <c r="J18" s="507"/>
      <c r="K18" s="507"/>
      <c r="L18" s="508"/>
    </row>
    <row r="19" spans="1:12" ht="20.25" hidden="1">
      <c r="A19" s="504"/>
      <c r="B19" s="350" t="s">
        <v>1696</v>
      </c>
      <c r="C19" s="509"/>
      <c r="D19" s="510"/>
      <c r="E19" s="510"/>
      <c r="F19" s="510"/>
      <c r="G19" s="510"/>
      <c r="H19" s="510"/>
      <c r="I19" s="510"/>
      <c r="J19" s="510"/>
      <c r="K19" s="510"/>
      <c r="L19" s="511"/>
    </row>
    <row r="20" spans="1:12" ht="20.25" hidden="1">
      <c r="A20" s="505"/>
      <c r="B20" s="357" t="s">
        <v>1697</v>
      </c>
      <c r="C20" s="512"/>
      <c r="D20" s="513"/>
      <c r="E20" s="513"/>
      <c r="F20" s="513"/>
      <c r="G20" s="513"/>
      <c r="H20" s="513"/>
      <c r="I20" s="513"/>
      <c r="J20" s="513"/>
      <c r="K20" s="513"/>
      <c r="L20" s="514"/>
    </row>
    <row r="21" spans="1:12" ht="39.75" customHeight="1" thickBot="1">
      <c r="A21" s="362" t="s">
        <v>1354</v>
      </c>
      <c r="B21" s="496" t="s">
        <v>1702</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t="s">
        <v>1705</v>
      </c>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type="list" allowBlank="1" showInputMessage="1" showErrorMessage="1" sqref="F15 F7" xr:uid="{038DE548-D0DD-4102-B16F-E00AC9C294C7}">
      <formula1>#REF!</formula1>
    </dataValidation>
    <dataValidation allowBlank="1" showInputMessage="1" showErrorMessage="1" prompt="Incluir una ficha por cada indicador, ya sea de producto o de resultado" sqref="A1" xr:uid="{1E6F4D8E-DC28-49FC-91D7-ADC30235F1D1}"/>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804C-0AD6-4107-8018-289C965C6809}">
  <dimension ref="A1:L23"/>
  <sheetViews>
    <sheetView topLeftCell="A6" zoomScale="85" zoomScaleNormal="85" workbookViewId="0">
      <selection activeCell="B23" sqref="B23:L23"/>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1703</v>
      </c>
      <c r="B1" s="481"/>
      <c r="C1" s="481"/>
      <c r="D1" s="481"/>
      <c r="E1" s="481"/>
      <c r="F1" s="481"/>
      <c r="G1" s="481"/>
      <c r="H1" s="481"/>
      <c r="I1" s="481"/>
      <c r="J1" s="481"/>
      <c r="K1" s="481"/>
      <c r="L1" s="482"/>
    </row>
    <row r="2" spans="1:12" ht="16.5" thickBot="1">
      <c r="A2" s="362" t="s">
        <v>1137</v>
      </c>
      <c r="B2" s="483" t="s">
        <v>1706</v>
      </c>
      <c r="C2" s="484"/>
      <c r="D2" s="484"/>
      <c r="E2" s="484"/>
      <c r="F2" s="484"/>
      <c r="G2" s="484"/>
      <c r="H2" s="484"/>
      <c r="I2" s="484"/>
      <c r="J2" s="484"/>
      <c r="K2" s="484"/>
      <c r="L2" s="485"/>
    </row>
    <row r="3" spans="1:12" ht="15.75" customHeight="1">
      <c r="A3" s="486" t="s">
        <v>1138</v>
      </c>
      <c r="B3" s="515" t="s">
        <v>1707</v>
      </c>
      <c r="C3" s="516"/>
      <c r="D3" s="516"/>
      <c r="E3" s="516"/>
      <c r="F3" s="516"/>
      <c r="G3" s="516"/>
      <c r="H3" s="516"/>
      <c r="I3" s="516"/>
      <c r="J3" s="516"/>
      <c r="K3" s="516"/>
      <c r="L3" s="517"/>
    </row>
    <row r="4" spans="1:12" ht="225" customHeight="1" thickBot="1">
      <c r="A4" s="479"/>
      <c r="B4" s="518"/>
      <c r="C4" s="519"/>
      <c r="D4" s="519"/>
      <c r="E4" s="519"/>
      <c r="F4" s="519"/>
      <c r="G4" s="519"/>
      <c r="H4" s="519"/>
      <c r="I4" s="519"/>
      <c r="J4" s="519"/>
      <c r="K4" s="519"/>
      <c r="L4" s="520"/>
    </row>
    <row r="5" spans="1:12" ht="48" customHeight="1" thickBot="1">
      <c r="A5" s="362" t="s">
        <v>1139</v>
      </c>
      <c r="B5" s="521" t="s">
        <v>1708</v>
      </c>
      <c r="C5" s="522"/>
      <c r="D5" s="522"/>
      <c r="E5" s="522"/>
      <c r="F5" s="522"/>
      <c r="G5" s="522"/>
      <c r="H5" s="522"/>
      <c r="I5" s="522"/>
      <c r="J5" s="522"/>
      <c r="K5" s="522"/>
      <c r="L5" s="523"/>
    </row>
    <row r="6" spans="1:12">
      <c r="A6" s="477" t="s">
        <v>1320</v>
      </c>
      <c r="B6" s="274"/>
      <c r="C6" s="275"/>
      <c r="D6" s="276"/>
      <c r="E6" s="276"/>
      <c r="F6" s="276"/>
      <c r="G6" s="276"/>
      <c r="H6" s="276"/>
      <c r="I6" s="276"/>
      <c r="J6" s="276"/>
      <c r="K6" s="276"/>
      <c r="L6" s="277"/>
    </row>
    <row r="7" spans="1:12">
      <c r="A7" s="478"/>
      <c r="B7" s="358"/>
      <c r="C7" s="197"/>
      <c r="D7" s="197"/>
      <c r="E7" s="198"/>
      <c r="F7" s="198"/>
      <c r="G7" s="365"/>
      <c r="H7" s="198"/>
      <c r="I7" s="198"/>
      <c r="J7" s="199"/>
      <c r="K7" s="199"/>
      <c r="L7" s="279"/>
    </row>
    <row r="8" spans="1:12">
      <c r="A8" s="478"/>
      <c r="B8" s="366"/>
      <c r="C8" s="13" t="s">
        <v>1140</v>
      </c>
      <c r="D8" s="265"/>
      <c r="E8" s="13" t="s">
        <v>1321</v>
      </c>
      <c r="F8" s="265"/>
      <c r="G8" s="365"/>
      <c r="H8" s="201" t="s">
        <v>1322</v>
      </c>
      <c r="I8" s="265"/>
      <c r="J8" s="203"/>
      <c r="K8" s="199"/>
      <c r="L8" s="281"/>
    </row>
    <row r="9" spans="1:12">
      <c r="A9" s="478"/>
      <c r="B9" s="366"/>
      <c r="C9" s="204" t="s">
        <v>1141</v>
      </c>
      <c r="D9" s="205"/>
      <c r="E9" s="13" t="s">
        <v>1323</v>
      </c>
      <c r="F9" s="205"/>
      <c r="G9" s="365"/>
      <c r="H9" s="201" t="s">
        <v>1324</v>
      </c>
      <c r="I9" s="205"/>
      <c r="J9" s="203"/>
      <c r="K9" s="203"/>
      <c r="L9" s="281"/>
    </row>
    <row r="10" spans="1:12">
      <c r="A10" s="478"/>
      <c r="B10" s="366"/>
      <c r="C10" s="204" t="s">
        <v>1142</v>
      </c>
      <c r="D10" s="206"/>
      <c r="E10" s="13" t="s">
        <v>1325</v>
      </c>
      <c r="F10" s="206" t="s">
        <v>1327</v>
      </c>
      <c r="G10" s="365"/>
      <c r="H10" s="13" t="s">
        <v>1326</v>
      </c>
      <c r="I10" s="206"/>
      <c r="J10" s="195"/>
      <c r="K10" s="195"/>
      <c r="L10" s="196"/>
    </row>
    <row r="11" spans="1:12">
      <c r="A11" s="478"/>
      <c r="B11" s="360"/>
      <c r="C11" s="200"/>
      <c r="D11" s="208"/>
      <c r="E11" s="202"/>
      <c r="F11" s="203"/>
      <c r="G11" s="199"/>
      <c r="H11" s="199"/>
      <c r="I11" s="199"/>
      <c r="J11" s="199"/>
      <c r="K11" s="199"/>
      <c r="L11" s="279"/>
    </row>
    <row r="12" spans="1:12">
      <c r="A12" s="478"/>
      <c r="B12" s="361" t="s">
        <v>1143</v>
      </c>
      <c r="C12" s="351"/>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24"/>
      <c r="H15" s="524"/>
      <c r="I15" s="524"/>
      <c r="J15" s="524"/>
      <c r="K15" s="524"/>
      <c r="L15" s="367"/>
    </row>
    <row r="16" spans="1:12" ht="49.5" customHeight="1">
      <c r="A16" s="478"/>
      <c r="B16" s="356"/>
      <c r="C16" s="353" t="s">
        <v>1327</v>
      </c>
      <c r="D16" s="227"/>
      <c r="E16" s="354" t="s">
        <v>45</v>
      </c>
      <c r="F16" s="502"/>
      <c r="G16" s="524"/>
      <c r="H16" s="524"/>
      <c r="I16" s="524"/>
      <c r="J16" s="524"/>
      <c r="K16" s="524"/>
      <c r="L16" s="367"/>
    </row>
    <row r="17" spans="1:12" ht="16.5" thickBot="1">
      <c r="A17" s="478"/>
      <c r="B17" s="347"/>
      <c r="C17" s="347"/>
      <c r="D17" s="347"/>
      <c r="E17" s="347"/>
      <c r="F17" s="347"/>
      <c r="G17" s="347"/>
      <c r="H17" s="347"/>
      <c r="I17" s="347"/>
      <c r="J17" s="347"/>
      <c r="K17" s="347"/>
      <c r="L17" s="368"/>
    </row>
    <row r="18" spans="1:12" ht="16.5" hidden="1" thickBot="1">
      <c r="A18" s="504" t="s">
        <v>1330</v>
      </c>
      <c r="B18" s="506" t="s">
        <v>1695</v>
      </c>
      <c r="C18" s="507"/>
      <c r="D18" s="507"/>
      <c r="E18" s="507"/>
      <c r="F18" s="507"/>
      <c r="G18" s="507"/>
      <c r="H18" s="507"/>
      <c r="I18" s="507"/>
      <c r="J18" s="507"/>
      <c r="K18" s="507"/>
      <c r="L18" s="508"/>
    </row>
    <row r="19" spans="1:12" ht="21" hidden="1" thickBot="1">
      <c r="A19" s="504"/>
      <c r="B19" s="369" t="s">
        <v>1696</v>
      </c>
      <c r="C19" s="509"/>
      <c r="D19" s="510"/>
      <c r="E19" s="510"/>
      <c r="F19" s="510"/>
      <c r="G19" s="510"/>
      <c r="H19" s="510"/>
      <c r="I19" s="510"/>
      <c r="J19" s="510"/>
      <c r="K19" s="510"/>
      <c r="L19" s="511"/>
    </row>
    <row r="20" spans="1:12" ht="21" hidden="1" thickBot="1">
      <c r="A20" s="505"/>
      <c r="B20" s="370" t="s">
        <v>1697</v>
      </c>
      <c r="C20" s="512"/>
      <c r="D20" s="513"/>
      <c r="E20" s="513"/>
      <c r="F20" s="513"/>
      <c r="G20" s="513"/>
      <c r="H20" s="513"/>
      <c r="I20" s="513"/>
      <c r="J20" s="513"/>
      <c r="K20" s="513"/>
      <c r="L20" s="514"/>
    </row>
    <row r="21" spans="1:12" ht="39.75" customHeight="1" thickBot="1">
      <c r="A21" s="362" t="s">
        <v>1354</v>
      </c>
      <c r="B21" s="496" t="s">
        <v>1713</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t="s">
        <v>1717</v>
      </c>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allowBlank="1" showInputMessage="1" showErrorMessage="1" prompt="Incluir una ficha por cada indicador, ya sea de producto o de resultado" sqref="A1" xr:uid="{A7068966-3E08-4221-A1FD-D90C2E052862}"/>
    <dataValidation type="list" allowBlank="1" showInputMessage="1" showErrorMessage="1" sqref="F15 F7" xr:uid="{03B51DC6-C007-4CBC-BB4F-9F077E3C0402}">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B3FC9-3137-45EC-84BE-09FA8B3E3C18}">
  <dimension ref="A1:L23"/>
  <sheetViews>
    <sheetView zoomScale="55" zoomScaleNormal="55" workbookViewId="0">
      <selection sqref="A1:XFD1048576"/>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1709</v>
      </c>
      <c r="B1" s="481"/>
      <c r="C1" s="481"/>
      <c r="D1" s="481"/>
      <c r="E1" s="481"/>
      <c r="F1" s="481"/>
      <c r="G1" s="481"/>
      <c r="H1" s="481"/>
      <c r="I1" s="481"/>
      <c r="J1" s="481"/>
      <c r="K1" s="481"/>
      <c r="L1" s="482"/>
    </row>
    <row r="2" spans="1:12" ht="16.5" thickBot="1">
      <c r="A2" s="362" t="s">
        <v>1137</v>
      </c>
      <c r="B2" s="483" t="s">
        <v>1419</v>
      </c>
      <c r="C2" s="484"/>
      <c r="D2" s="484"/>
      <c r="E2" s="484"/>
      <c r="F2" s="484"/>
      <c r="G2" s="484"/>
      <c r="H2" s="484"/>
      <c r="I2" s="484"/>
      <c r="J2" s="484"/>
      <c r="K2" s="484"/>
      <c r="L2" s="485"/>
    </row>
    <row r="3" spans="1:12" ht="15.75" customHeight="1">
      <c r="A3" s="486" t="s">
        <v>1138</v>
      </c>
      <c r="B3" s="515" t="s">
        <v>1710</v>
      </c>
      <c r="C3" s="516"/>
      <c r="D3" s="516"/>
      <c r="E3" s="516"/>
      <c r="F3" s="516"/>
      <c r="G3" s="516"/>
      <c r="H3" s="516"/>
      <c r="I3" s="516"/>
      <c r="J3" s="516"/>
      <c r="K3" s="516"/>
      <c r="L3" s="517"/>
    </row>
    <row r="4" spans="1:12" ht="93" customHeight="1" thickBot="1">
      <c r="A4" s="479"/>
      <c r="B4" s="518"/>
      <c r="C4" s="519"/>
      <c r="D4" s="519"/>
      <c r="E4" s="519"/>
      <c r="F4" s="519"/>
      <c r="G4" s="519"/>
      <c r="H4" s="519"/>
      <c r="I4" s="519"/>
      <c r="J4" s="519"/>
      <c r="K4" s="519"/>
      <c r="L4" s="520"/>
    </row>
    <row r="5" spans="1:12" ht="63" customHeight="1" thickBot="1">
      <c r="A5" s="362" t="s">
        <v>1139</v>
      </c>
      <c r="B5" s="521" t="s">
        <v>1711</v>
      </c>
      <c r="C5" s="522"/>
      <c r="D5" s="522"/>
      <c r="E5" s="522"/>
      <c r="F5" s="522"/>
      <c r="G5" s="522"/>
      <c r="H5" s="522"/>
      <c r="I5" s="522"/>
      <c r="J5" s="522"/>
      <c r="K5" s="522"/>
      <c r="L5" s="523"/>
    </row>
    <row r="6" spans="1:12">
      <c r="A6" s="477" t="s">
        <v>1320</v>
      </c>
      <c r="B6" s="274"/>
      <c r="C6" s="275"/>
      <c r="D6" s="276"/>
      <c r="E6" s="276"/>
      <c r="F6" s="276"/>
      <c r="G6" s="276"/>
      <c r="H6" s="276"/>
      <c r="I6" s="276"/>
      <c r="J6" s="276"/>
      <c r="K6" s="276"/>
      <c r="L6" s="277"/>
    </row>
    <row r="7" spans="1:12">
      <c r="A7" s="478"/>
      <c r="B7" s="358"/>
      <c r="C7" s="197"/>
      <c r="D7" s="197"/>
      <c r="E7" s="198"/>
      <c r="F7" s="198"/>
      <c r="H7" s="198"/>
      <c r="I7" s="198"/>
      <c r="J7" s="199"/>
      <c r="K7" s="199"/>
      <c r="L7" s="279"/>
    </row>
    <row r="8" spans="1:12">
      <c r="A8" s="478"/>
      <c r="B8" s="359"/>
      <c r="C8" s="13" t="s">
        <v>1140</v>
      </c>
      <c r="D8" s="265"/>
      <c r="E8" s="13" t="s">
        <v>1321</v>
      </c>
      <c r="F8" s="265"/>
      <c r="H8" s="201" t="s">
        <v>1322</v>
      </c>
      <c r="I8" s="265"/>
      <c r="J8" s="203"/>
      <c r="K8" s="199"/>
      <c r="L8" s="281"/>
    </row>
    <row r="9" spans="1:12">
      <c r="A9" s="478"/>
      <c r="B9" s="359"/>
      <c r="C9" s="204" t="s">
        <v>1141</v>
      </c>
      <c r="D9" s="205"/>
      <c r="E9" s="13" t="s">
        <v>1323</v>
      </c>
      <c r="F9" s="205"/>
      <c r="H9" s="201" t="s">
        <v>1324</v>
      </c>
      <c r="I9" s="205"/>
      <c r="J9" s="203"/>
      <c r="K9" s="203"/>
      <c r="L9" s="281"/>
    </row>
    <row r="10" spans="1:12">
      <c r="A10" s="478"/>
      <c r="B10" s="359"/>
      <c r="C10" s="204" t="s">
        <v>1142</v>
      </c>
      <c r="D10" s="206"/>
      <c r="E10" s="13" t="s">
        <v>1325</v>
      </c>
      <c r="F10" s="206"/>
      <c r="H10" s="13" t="s">
        <v>1326</v>
      </c>
      <c r="I10" s="206" t="s">
        <v>1327</v>
      </c>
      <c r="J10" s="195"/>
      <c r="K10" s="195"/>
      <c r="L10" s="196"/>
    </row>
    <row r="11" spans="1:12">
      <c r="A11" s="478"/>
      <c r="B11" s="360"/>
      <c r="C11" s="200"/>
      <c r="D11" s="208"/>
      <c r="E11" s="202"/>
      <c r="F11" s="203"/>
      <c r="G11" s="199"/>
      <c r="H11" s="199"/>
      <c r="I11" s="199"/>
      <c r="J11" s="199"/>
      <c r="K11" s="199"/>
      <c r="L11" s="279"/>
    </row>
    <row r="12" spans="1:12">
      <c r="A12" s="478"/>
      <c r="B12" s="361" t="s">
        <v>1143</v>
      </c>
      <c r="C12" s="351" t="s">
        <v>1329</v>
      </c>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03" t="s">
        <v>1701</v>
      </c>
      <c r="H15" s="503"/>
      <c r="I15" s="503"/>
      <c r="J15" s="503"/>
      <c r="K15" s="503"/>
      <c r="L15" s="346"/>
    </row>
    <row r="16" spans="1:12" ht="49.5" customHeight="1">
      <c r="A16" s="478"/>
      <c r="B16" s="356"/>
      <c r="C16" s="353" t="s">
        <v>1327</v>
      </c>
      <c r="D16" s="227"/>
      <c r="E16" s="354" t="s">
        <v>1329</v>
      </c>
      <c r="F16" s="502"/>
      <c r="G16" s="503"/>
      <c r="H16" s="503"/>
      <c r="I16" s="503"/>
      <c r="J16" s="503"/>
      <c r="K16" s="503"/>
      <c r="L16" s="346"/>
    </row>
    <row r="17" spans="1:12" ht="16.5" thickBot="1">
      <c r="A17" s="478"/>
      <c r="B17" s="347"/>
      <c r="C17" s="347"/>
      <c r="D17" s="347"/>
      <c r="E17" s="347"/>
      <c r="F17" s="347"/>
      <c r="G17" s="347"/>
      <c r="H17" s="348"/>
      <c r="I17" s="348"/>
      <c r="J17" s="348"/>
      <c r="K17" s="348"/>
      <c r="L17" s="349"/>
    </row>
    <row r="18" spans="1:12" ht="16.5" hidden="1" thickBot="1">
      <c r="A18" s="504" t="s">
        <v>1330</v>
      </c>
      <c r="B18" s="525" t="s">
        <v>1704</v>
      </c>
      <c r="C18" s="526"/>
      <c r="D18" s="526"/>
      <c r="E18" s="526"/>
      <c r="F18" s="526"/>
      <c r="G18" s="526"/>
      <c r="H18" s="526"/>
      <c r="I18" s="526"/>
      <c r="J18" s="526"/>
      <c r="K18" s="526"/>
      <c r="L18" s="527"/>
    </row>
    <row r="19" spans="1:12" ht="21" hidden="1" thickBot="1">
      <c r="A19" s="504"/>
      <c r="B19" s="363" t="s">
        <v>1696</v>
      </c>
      <c r="C19" s="528"/>
      <c r="D19" s="529"/>
      <c r="E19" s="529"/>
      <c r="F19" s="529"/>
      <c r="G19" s="529"/>
      <c r="H19" s="529"/>
      <c r="I19" s="529"/>
      <c r="J19" s="529"/>
      <c r="K19" s="529"/>
      <c r="L19" s="530"/>
    </row>
    <row r="20" spans="1:12" ht="21" hidden="1" thickBot="1">
      <c r="A20" s="505"/>
      <c r="B20" s="364" t="s">
        <v>1697</v>
      </c>
      <c r="C20" s="531"/>
      <c r="D20" s="532"/>
      <c r="E20" s="532"/>
      <c r="F20" s="532"/>
      <c r="G20" s="532"/>
      <c r="H20" s="532"/>
      <c r="I20" s="532"/>
      <c r="J20" s="532"/>
      <c r="K20" s="532"/>
      <c r="L20" s="533"/>
    </row>
    <row r="21" spans="1:12" ht="39.75" customHeight="1" thickBot="1">
      <c r="A21" s="362" t="s">
        <v>1354</v>
      </c>
      <c r="B21" s="496" t="s">
        <v>1712</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t="s">
        <v>1705</v>
      </c>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type="list" allowBlank="1" showInputMessage="1" showErrorMessage="1" sqref="F15 F7" xr:uid="{CC553D1A-832E-46A5-A85A-F90229DA7858}">
      <formula1>#REF!</formula1>
    </dataValidation>
    <dataValidation allowBlank="1" showInputMessage="1" showErrorMessage="1" prompt="Incluir una ficha por cada indicador, ya sea de producto o de resultado" sqref="A1" xr:uid="{03D6603D-7866-4C49-860C-6FC27A2097CD}"/>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41EF-3BE4-4840-9889-1911BDBEB850}">
  <dimension ref="A1:L23"/>
  <sheetViews>
    <sheetView topLeftCell="A7" zoomScale="70" zoomScaleNormal="70" workbookViewId="0">
      <selection activeCell="B23" sqref="B23:L23"/>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1714</v>
      </c>
      <c r="B1" s="481"/>
      <c r="C1" s="481"/>
      <c r="D1" s="481"/>
      <c r="E1" s="481"/>
      <c r="F1" s="481"/>
      <c r="G1" s="481"/>
      <c r="H1" s="481"/>
      <c r="I1" s="481"/>
      <c r="J1" s="481"/>
      <c r="K1" s="481"/>
      <c r="L1" s="482"/>
    </row>
    <row r="2" spans="1:12" ht="16.5" thickBot="1">
      <c r="A2" s="362" t="s">
        <v>1137</v>
      </c>
      <c r="B2" s="483" t="s">
        <v>1248</v>
      </c>
      <c r="C2" s="484"/>
      <c r="D2" s="484"/>
      <c r="E2" s="484"/>
      <c r="F2" s="484"/>
      <c r="G2" s="484"/>
      <c r="H2" s="484"/>
      <c r="I2" s="484"/>
      <c r="J2" s="484"/>
      <c r="K2" s="484"/>
      <c r="L2" s="485"/>
    </row>
    <row r="3" spans="1:12" ht="15.75" customHeight="1">
      <c r="A3" s="486" t="s">
        <v>1138</v>
      </c>
      <c r="B3" s="487" t="s">
        <v>1715</v>
      </c>
      <c r="C3" s="488"/>
      <c r="D3" s="488"/>
      <c r="E3" s="488"/>
      <c r="F3" s="488"/>
      <c r="G3" s="488"/>
      <c r="H3" s="488"/>
      <c r="I3" s="488"/>
      <c r="J3" s="488"/>
      <c r="K3" s="488"/>
      <c r="L3" s="489"/>
    </row>
    <row r="4" spans="1:12" ht="54.75" customHeight="1" thickBot="1">
      <c r="A4" s="479"/>
      <c r="B4" s="490"/>
      <c r="C4" s="491"/>
      <c r="D4" s="491"/>
      <c r="E4" s="491"/>
      <c r="F4" s="491"/>
      <c r="G4" s="491"/>
      <c r="H4" s="491"/>
      <c r="I4" s="491"/>
      <c r="J4" s="491"/>
      <c r="K4" s="491"/>
      <c r="L4" s="492"/>
    </row>
    <row r="5" spans="1:12" ht="63" customHeight="1" thickBot="1">
      <c r="A5" s="362" t="s">
        <v>1139</v>
      </c>
      <c r="B5" s="521" t="s">
        <v>1716</v>
      </c>
      <c r="C5" s="522"/>
      <c r="D5" s="522"/>
      <c r="E5" s="522"/>
      <c r="F5" s="522"/>
      <c r="G5" s="522"/>
      <c r="H5" s="522"/>
      <c r="I5" s="522"/>
      <c r="J5" s="522"/>
      <c r="K5" s="522"/>
      <c r="L5" s="523"/>
    </row>
    <row r="6" spans="1:12">
      <c r="A6" s="477" t="s">
        <v>1320</v>
      </c>
      <c r="B6" s="274"/>
      <c r="C6" s="275"/>
      <c r="D6" s="276"/>
      <c r="E6" s="276"/>
      <c r="F6" s="276"/>
      <c r="G6" s="276"/>
      <c r="H6" s="276"/>
      <c r="I6" s="276"/>
      <c r="J6" s="276"/>
      <c r="K6" s="276"/>
      <c r="L6" s="277"/>
    </row>
    <row r="7" spans="1:12">
      <c r="A7" s="478"/>
      <c r="B7" s="358"/>
      <c r="C7" s="197"/>
      <c r="D7" s="197"/>
      <c r="E7" s="198"/>
      <c r="F7" s="198"/>
      <c r="G7" s="365"/>
      <c r="H7" s="198"/>
      <c r="I7" s="198"/>
      <c r="J7" s="199"/>
      <c r="K7" s="199"/>
      <c r="L7" s="279"/>
    </row>
    <row r="8" spans="1:12">
      <c r="A8" s="478"/>
      <c r="B8" s="366"/>
      <c r="C8" s="13" t="s">
        <v>1140</v>
      </c>
      <c r="D8" s="265"/>
      <c r="E8" s="13" t="s">
        <v>1321</v>
      </c>
      <c r="F8" s="265"/>
      <c r="G8" s="365"/>
      <c r="H8" s="201" t="s">
        <v>1322</v>
      </c>
      <c r="I8" s="265"/>
      <c r="J8" s="203"/>
      <c r="K8" s="199"/>
      <c r="L8" s="281"/>
    </row>
    <row r="9" spans="1:12">
      <c r="A9" s="478"/>
      <c r="B9" s="366"/>
      <c r="C9" s="204" t="s">
        <v>1141</v>
      </c>
      <c r="D9" s="205"/>
      <c r="E9" s="13" t="s">
        <v>1323</v>
      </c>
      <c r="F9" s="205"/>
      <c r="G9" s="365"/>
      <c r="H9" s="201" t="s">
        <v>1324</v>
      </c>
      <c r="I9" s="205"/>
      <c r="J9" s="203"/>
      <c r="K9" s="203"/>
      <c r="L9" s="281"/>
    </row>
    <row r="10" spans="1:12">
      <c r="A10" s="478"/>
      <c r="B10" s="366"/>
      <c r="C10" s="204" t="s">
        <v>1142</v>
      </c>
      <c r="D10" s="206"/>
      <c r="E10" s="13" t="s">
        <v>1325</v>
      </c>
      <c r="F10" s="206" t="s">
        <v>1327</v>
      </c>
      <c r="G10" s="365"/>
      <c r="H10" s="13" t="s">
        <v>1326</v>
      </c>
      <c r="I10" s="206"/>
      <c r="J10" s="195"/>
      <c r="K10" s="195"/>
      <c r="L10" s="196"/>
    </row>
    <row r="11" spans="1:12">
      <c r="A11" s="478"/>
      <c r="B11" s="360"/>
      <c r="C11" s="200"/>
      <c r="D11" s="208"/>
      <c r="E11" s="202"/>
      <c r="F11" s="203"/>
      <c r="G11" s="199"/>
      <c r="H11" s="199"/>
      <c r="I11" s="199"/>
      <c r="J11" s="199"/>
      <c r="K11" s="199"/>
      <c r="L11" s="279"/>
    </row>
    <row r="12" spans="1:12">
      <c r="A12" s="478"/>
      <c r="B12" s="361" t="s">
        <v>1143</v>
      </c>
      <c r="C12" s="351"/>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24"/>
      <c r="H15" s="524"/>
      <c r="I15" s="524"/>
      <c r="J15" s="524"/>
      <c r="K15" s="524"/>
      <c r="L15" s="367"/>
    </row>
    <row r="16" spans="1:12" ht="49.5" customHeight="1">
      <c r="A16" s="478"/>
      <c r="B16" s="356"/>
      <c r="C16" s="353" t="s">
        <v>1327</v>
      </c>
      <c r="D16" s="227"/>
      <c r="E16" s="354" t="s">
        <v>45</v>
      </c>
      <c r="F16" s="502"/>
      <c r="G16" s="524"/>
      <c r="H16" s="524"/>
      <c r="I16" s="524"/>
      <c r="J16" s="524"/>
      <c r="K16" s="524"/>
      <c r="L16" s="367"/>
    </row>
    <row r="17" spans="1:12" ht="16.5" thickBot="1">
      <c r="A17" s="478"/>
      <c r="B17" s="347"/>
      <c r="C17" s="347"/>
      <c r="D17" s="347"/>
      <c r="E17" s="347"/>
      <c r="F17" s="347"/>
      <c r="G17" s="347"/>
      <c r="H17" s="347"/>
      <c r="I17" s="347"/>
      <c r="J17" s="347"/>
      <c r="K17" s="347"/>
      <c r="L17" s="368"/>
    </row>
    <row r="18" spans="1:12" ht="16.5" hidden="1" customHeight="1" thickBot="1">
      <c r="A18" s="504" t="s">
        <v>1330</v>
      </c>
      <c r="B18" s="506" t="s">
        <v>1695</v>
      </c>
      <c r="C18" s="507"/>
      <c r="D18" s="507"/>
      <c r="E18" s="507"/>
      <c r="F18" s="507"/>
      <c r="G18" s="507"/>
      <c r="H18" s="507"/>
      <c r="I18" s="507"/>
      <c r="J18" s="507"/>
      <c r="K18" s="507"/>
      <c r="L18" s="508"/>
    </row>
    <row r="19" spans="1:12" ht="21" hidden="1" customHeight="1" thickBot="1">
      <c r="A19" s="504"/>
      <c r="B19" s="369" t="s">
        <v>1696</v>
      </c>
      <c r="C19" s="509"/>
      <c r="D19" s="510"/>
      <c r="E19" s="510"/>
      <c r="F19" s="510"/>
      <c r="G19" s="510"/>
      <c r="H19" s="510"/>
      <c r="I19" s="510"/>
      <c r="J19" s="510"/>
      <c r="K19" s="510"/>
      <c r="L19" s="511"/>
    </row>
    <row r="20" spans="1:12" ht="21" hidden="1" customHeight="1" thickBot="1">
      <c r="A20" s="505"/>
      <c r="B20" s="370" t="s">
        <v>1697</v>
      </c>
      <c r="C20" s="512"/>
      <c r="D20" s="513"/>
      <c r="E20" s="513"/>
      <c r="F20" s="513"/>
      <c r="G20" s="513"/>
      <c r="H20" s="513"/>
      <c r="I20" s="513"/>
      <c r="J20" s="513"/>
      <c r="K20" s="513"/>
      <c r="L20" s="514"/>
    </row>
    <row r="21" spans="1:12" ht="39.75" customHeight="1" thickBot="1">
      <c r="A21" s="362" t="s">
        <v>1354</v>
      </c>
      <c r="B21" s="496" t="s">
        <v>1713</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t="s">
        <v>1717</v>
      </c>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allowBlank="1" showInputMessage="1" showErrorMessage="1" prompt="Incluir una ficha por cada indicador, ya sea de producto o de resultado" sqref="A1" xr:uid="{6939FB86-471B-494C-86F9-A9502F9DDC66}"/>
    <dataValidation type="list" allowBlank="1" showInputMessage="1" showErrorMessage="1" sqref="F15 F7" xr:uid="{4207947C-F07A-4E3E-9F92-AAF747A94B0A}">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91635-B376-46DD-9526-D675E7B0FCD0}">
  <dimension ref="A1:L23"/>
  <sheetViews>
    <sheetView topLeftCell="A14" zoomScale="85" zoomScaleNormal="85" workbookViewId="0">
      <selection activeCell="E16" sqref="E16"/>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1718</v>
      </c>
      <c r="B1" s="481"/>
      <c r="C1" s="481"/>
      <c r="D1" s="481"/>
      <c r="E1" s="481"/>
      <c r="F1" s="481"/>
      <c r="G1" s="481"/>
      <c r="H1" s="481"/>
      <c r="I1" s="481"/>
      <c r="J1" s="481"/>
      <c r="K1" s="481"/>
      <c r="L1" s="482"/>
    </row>
    <row r="2" spans="1:12" ht="16.5" thickBot="1">
      <c r="A2" s="362" t="s">
        <v>1137</v>
      </c>
      <c r="B2" s="483" t="s">
        <v>1259</v>
      </c>
      <c r="C2" s="484"/>
      <c r="D2" s="484"/>
      <c r="E2" s="484"/>
      <c r="F2" s="484"/>
      <c r="G2" s="484"/>
      <c r="H2" s="484"/>
      <c r="I2" s="484"/>
      <c r="J2" s="484"/>
      <c r="K2" s="484"/>
      <c r="L2" s="485"/>
    </row>
    <row r="3" spans="1:12" ht="15.75" customHeight="1">
      <c r="A3" s="486" t="s">
        <v>1138</v>
      </c>
      <c r="B3" s="487" t="s">
        <v>1721</v>
      </c>
      <c r="C3" s="488"/>
      <c r="D3" s="488"/>
      <c r="E3" s="488"/>
      <c r="F3" s="488"/>
      <c r="G3" s="488"/>
      <c r="H3" s="488"/>
      <c r="I3" s="488"/>
      <c r="J3" s="488"/>
      <c r="K3" s="488"/>
      <c r="L3" s="489"/>
    </row>
    <row r="4" spans="1:12" ht="226.5" customHeight="1" thickBot="1">
      <c r="A4" s="479"/>
      <c r="B4" s="490"/>
      <c r="C4" s="491"/>
      <c r="D4" s="491"/>
      <c r="E4" s="491"/>
      <c r="F4" s="491"/>
      <c r="G4" s="491"/>
      <c r="H4" s="491"/>
      <c r="I4" s="491"/>
      <c r="J4" s="491"/>
      <c r="K4" s="491"/>
      <c r="L4" s="492"/>
    </row>
    <row r="5" spans="1:12" ht="63" customHeight="1" thickBot="1">
      <c r="A5" s="362" t="s">
        <v>1139</v>
      </c>
      <c r="B5" s="521" t="s">
        <v>1720</v>
      </c>
      <c r="C5" s="522"/>
      <c r="D5" s="522"/>
      <c r="E5" s="522"/>
      <c r="F5" s="522"/>
      <c r="G5" s="522"/>
      <c r="H5" s="522"/>
      <c r="I5" s="522"/>
      <c r="J5" s="522"/>
      <c r="K5" s="522"/>
      <c r="L5" s="523"/>
    </row>
    <row r="6" spans="1:12">
      <c r="A6" s="477" t="s">
        <v>1320</v>
      </c>
      <c r="B6" s="274"/>
      <c r="C6" s="275"/>
      <c r="D6" s="276"/>
      <c r="E6" s="276"/>
      <c r="F6" s="276"/>
      <c r="G6" s="276"/>
      <c r="H6" s="276"/>
      <c r="I6" s="276"/>
      <c r="J6" s="276"/>
      <c r="K6" s="276"/>
      <c r="L6" s="277"/>
    </row>
    <row r="7" spans="1:12">
      <c r="A7" s="478"/>
      <c r="B7" s="358"/>
      <c r="C7" s="197"/>
      <c r="D7" s="197"/>
      <c r="E7" s="198"/>
      <c r="F7" s="198"/>
      <c r="G7" s="365"/>
      <c r="H7" s="198"/>
      <c r="I7" s="198"/>
      <c r="J7" s="199"/>
      <c r="K7" s="199"/>
      <c r="L7" s="279"/>
    </row>
    <row r="8" spans="1:12">
      <c r="A8" s="478"/>
      <c r="B8" s="366"/>
      <c r="C8" s="13" t="s">
        <v>1140</v>
      </c>
      <c r="D8" s="265"/>
      <c r="E8" s="13" t="s">
        <v>1321</v>
      </c>
      <c r="F8" s="265"/>
      <c r="G8" s="365"/>
      <c r="H8" s="201" t="s">
        <v>1322</v>
      </c>
      <c r="I8" s="265"/>
      <c r="J8" s="203"/>
      <c r="K8" s="199"/>
      <c r="L8" s="281"/>
    </row>
    <row r="9" spans="1:12">
      <c r="A9" s="478"/>
      <c r="B9" s="366"/>
      <c r="C9" s="204" t="s">
        <v>1141</v>
      </c>
      <c r="D9" s="205"/>
      <c r="E9" s="13" t="s">
        <v>1323</v>
      </c>
      <c r="F9" s="205"/>
      <c r="G9" s="365"/>
      <c r="H9" s="201" t="s">
        <v>1324</v>
      </c>
      <c r="I9" s="205"/>
      <c r="J9" s="203"/>
      <c r="K9" s="203"/>
      <c r="L9" s="281"/>
    </row>
    <row r="10" spans="1:12">
      <c r="A10" s="478"/>
      <c r="B10" s="366"/>
      <c r="C10" s="204" t="s">
        <v>1142</v>
      </c>
      <c r="D10" s="206"/>
      <c r="E10" s="13" t="s">
        <v>1325</v>
      </c>
      <c r="F10" s="206" t="s">
        <v>1327</v>
      </c>
      <c r="G10" s="365"/>
      <c r="H10" s="13" t="s">
        <v>1326</v>
      </c>
      <c r="I10" s="206"/>
      <c r="J10" s="195"/>
      <c r="K10" s="195"/>
      <c r="L10" s="196"/>
    </row>
    <row r="11" spans="1:12">
      <c r="A11" s="478"/>
      <c r="B11" s="360"/>
      <c r="C11" s="200"/>
      <c r="D11" s="208"/>
      <c r="E11" s="202"/>
      <c r="F11" s="203"/>
      <c r="G11" s="199"/>
      <c r="H11" s="199"/>
      <c r="I11" s="199"/>
      <c r="J11" s="199"/>
      <c r="K11" s="199"/>
      <c r="L11" s="279"/>
    </row>
    <row r="12" spans="1:12">
      <c r="A12" s="478"/>
      <c r="B12" s="361" t="s">
        <v>1143</v>
      </c>
      <c r="C12" s="351"/>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24"/>
      <c r="H15" s="524"/>
      <c r="I15" s="524"/>
      <c r="J15" s="524"/>
      <c r="K15" s="524"/>
      <c r="L15" s="367"/>
    </row>
    <row r="16" spans="1:12" ht="49.5" customHeight="1">
      <c r="A16" s="478"/>
      <c r="B16" s="356"/>
      <c r="C16" s="353"/>
      <c r="D16" s="353" t="s">
        <v>1327</v>
      </c>
      <c r="E16" s="354"/>
      <c r="F16" s="502"/>
      <c r="G16" s="524"/>
      <c r="H16" s="524"/>
      <c r="I16" s="524"/>
      <c r="J16" s="524"/>
      <c r="K16" s="524"/>
      <c r="L16" s="367"/>
    </row>
    <row r="17" spans="1:12" ht="16.5" thickBot="1">
      <c r="A17" s="478"/>
      <c r="B17" s="347"/>
      <c r="C17" s="347"/>
      <c r="D17" s="347"/>
      <c r="E17" s="347"/>
      <c r="F17" s="347"/>
      <c r="G17" s="347"/>
      <c r="H17" s="347"/>
      <c r="I17" s="347"/>
      <c r="J17" s="347"/>
      <c r="K17" s="347"/>
      <c r="L17" s="368"/>
    </row>
    <row r="18" spans="1:12" ht="16.5" hidden="1" customHeight="1">
      <c r="A18" s="504" t="s">
        <v>1330</v>
      </c>
      <c r="B18" s="525" t="s">
        <v>1704</v>
      </c>
      <c r="C18" s="526"/>
      <c r="D18" s="526"/>
      <c r="E18" s="526"/>
      <c r="F18" s="526"/>
      <c r="G18" s="526"/>
      <c r="H18" s="526"/>
      <c r="I18" s="526"/>
      <c r="J18" s="526"/>
      <c r="K18" s="526"/>
      <c r="L18" s="527"/>
    </row>
    <row r="19" spans="1:12" ht="21" hidden="1" customHeight="1">
      <c r="A19" s="504"/>
      <c r="B19" s="363" t="s">
        <v>1696</v>
      </c>
      <c r="C19" s="528"/>
      <c r="D19" s="529"/>
      <c r="E19" s="529"/>
      <c r="F19" s="529"/>
      <c r="G19" s="529"/>
      <c r="H19" s="529"/>
      <c r="I19" s="529"/>
      <c r="J19" s="529"/>
      <c r="K19" s="529"/>
      <c r="L19" s="530"/>
    </row>
    <row r="20" spans="1:12" ht="21" hidden="1" customHeight="1">
      <c r="A20" s="505"/>
      <c r="B20" s="364" t="s">
        <v>1697</v>
      </c>
      <c r="C20" s="531"/>
      <c r="D20" s="532"/>
      <c r="E20" s="532"/>
      <c r="F20" s="532"/>
      <c r="G20" s="532"/>
      <c r="H20" s="532"/>
      <c r="I20" s="532"/>
      <c r="J20" s="532"/>
      <c r="K20" s="532"/>
      <c r="L20" s="533"/>
    </row>
    <row r="21" spans="1:12" ht="39.75" customHeight="1" thickBot="1">
      <c r="A21" s="362" t="s">
        <v>1354</v>
      </c>
      <c r="B21" s="496" t="s">
        <v>1719</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534"/>
      <c r="C23" s="535"/>
      <c r="D23" s="535"/>
      <c r="E23" s="535"/>
      <c r="F23" s="535"/>
      <c r="G23" s="535"/>
      <c r="H23" s="535"/>
      <c r="I23" s="535"/>
      <c r="J23" s="535"/>
      <c r="K23" s="535"/>
      <c r="L23" s="536"/>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type="list" allowBlank="1" showInputMessage="1" showErrorMessage="1" sqref="F15 F7" xr:uid="{0536A5C1-0B90-4014-AB48-269EBA11D5A7}">
      <formula1>#REF!</formula1>
    </dataValidation>
    <dataValidation allowBlank="1" showInputMessage="1" showErrorMessage="1" prompt="Incluir una ficha por cada indicador, ya sea de producto o de resultado" sqref="A1" xr:uid="{C07F9DB2-037D-4975-9F10-5841F1B6A5DE}"/>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85E7B-4A16-44FF-8A3F-509AC4B67C3D}">
  <dimension ref="A1:L23"/>
  <sheetViews>
    <sheetView zoomScale="55" zoomScaleNormal="55" workbookViewId="0">
      <selection activeCell="B23" sqref="B23:L23"/>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1722</v>
      </c>
      <c r="B1" s="481"/>
      <c r="C1" s="481"/>
      <c r="D1" s="481"/>
      <c r="E1" s="481"/>
      <c r="F1" s="481"/>
      <c r="G1" s="481"/>
      <c r="H1" s="481"/>
      <c r="I1" s="481"/>
      <c r="J1" s="481"/>
      <c r="K1" s="481"/>
      <c r="L1" s="482"/>
    </row>
    <row r="2" spans="1:12" ht="16.5" thickBot="1">
      <c r="A2" s="362" t="s">
        <v>1137</v>
      </c>
      <c r="B2" s="483" t="s">
        <v>1264</v>
      </c>
      <c r="C2" s="484"/>
      <c r="D2" s="484"/>
      <c r="E2" s="484"/>
      <c r="F2" s="484"/>
      <c r="G2" s="484"/>
      <c r="H2" s="484"/>
      <c r="I2" s="484"/>
      <c r="J2" s="484"/>
      <c r="K2" s="484"/>
      <c r="L2" s="485"/>
    </row>
    <row r="3" spans="1:12" ht="15.75" customHeight="1">
      <c r="A3" s="486" t="s">
        <v>1138</v>
      </c>
      <c r="B3" s="487" t="s">
        <v>1723</v>
      </c>
      <c r="C3" s="488"/>
      <c r="D3" s="488"/>
      <c r="E3" s="488"/>
      <c r="F3" s="488"/>
      <c r="G3" s="488"/>
      <c r="H3" s="488"/>
      <c r="I3" s="488"/>
      <c r="J3" s="488"/>
      <c r="K3" s="488"/>
      <c r="L3" s="489"/>
    </row>
    <row r="4" spans="1:12" ht="44.25" customHeight="1" thickBot="1">
      <c r="A4" s="479"/>
      <c r="B4" s="490"/>
      <c r="C4" s="491"/>
      <c r="D4" s="491"/>
      <c r="E4" s="491"/>
      <c r="F4" s="491"/>
      <c r="G4" s="491"/>
      <c r="H4" s="491"/>
      <c r="I4" s="491"/>
      <c r="J4" s="491"/>
      <c r="K4" s="491"/>
      <c r="L4" s="492"/>
    </row>
    <row r="5" spans="1:12" ht="47.25" customHeight="1" thickBot="1">
      <c r="A5" s="362" t="s">
        <v>1139</v>
      </c>
      <c r="B5" s="521" t="s">
        <v>1724</v>
      </c>
      <c r="C5" s="522"/>
      <c r="D5" s="522"/>
      <c r="E5" s="522"/>
      <c r="F5" s="522"/>
      <c r="G5" s="522"/>
      <c r="H5" s="522"/>
      <c r="I5" s="522"/>
      <c r="J5" s="522"/>
      <c r="K5" s="522"/>
      <c r="L5" s="523"/>
    </row>
    <row r="6" spans="1:12">
      <c r="A6" s="477" t="s">
        <v>1320</v>
      </c>
      <c r="B6" s="274"/>
      <c r="C6" s="275"/>
      <c r="D6" s="276"/>
      <c r="E6" s="276"/>
      <c r="F6" s="276"/>
      <c r="G6" s="276"/>
      <c r="H6" s="276"/>
      <c r="I6" s="276"/>
      <c r="J6" s="276"/>
      <c r="K6" s="276"/>
      <c r="L6" s="277"/>
    </row>
    <row r="7" spans="1:12">
      <c r="A7" s="478"/>
      <c r="B7" s="358"/>
      <c r="C7" s="197"/>
      <c r="D7" s="197"/>
      <c r="E7" s="198"/>
      <c r="F7" s="198"/>
      <c r="G7" s="365"/>
      <c r="H7" s="198"/>
      <c r="I7" s="198"/>
      <c r="J7" s="199"/>
      <c r="K7" s="199"/>
      <c r="L7" s="279"/>
    </row>
    <row r="8" spans="1:12">
      <c r="A8" s="478"/>
      <c r="B8" s="366"/>
      <c r="C8" s="13" t="s">
        <v>1140</v>
      </c>
      <c r="D8" s="265"/>
      <c r="E8" s="13" t="s">
        <v>1321</v>
      </c>
      <c r="F8" s="265"/>
      <c r="G8" s="365"/>
      <c r="H8" s="201" t="s">
        <v>1322</v>
      </c>
      <c r="I8" s="265"/>
      <c r="J8" s="203"/>
      <c r="K8" s="199"/>
      <c r="L8" s="281"/>
    </row>
    <row r="9" spans="1:12">
      <c r="A9" s="478"/>
      <c r="B9" s="366"/>
      <c r="C9" s="204" t="s">
        <v>1141</v>
      </c>
      <c r="D9" s="205"/>
      <c r="E9" s="13" t="s">
        <v>1323</v>
      </c>
      <c r="F9" s="205"/>
      <c r="G9" s="365"/>
      <c r="H9" s="201" t="s">
        <v>1324</v>
      </c>
      <c r="I9" s="205"/>
      <c r="J9" s="203"/>
      <c r="K9" s="203"/>
      <c r="L9" s="281"/>
    </row>
    <row r="10" spans="1:12">
      <c r="A10" s="478"/>
      <c r="B10" s="366"/>
      <c r="C10" s="204" t="s">
        <v>1142</v>
      </c>
      <c r="D10" s="206"/>
      <c r="E10" s="13" t="s">
        <v>1325</v>
      </c>
      <c r="F10" s="206" t="s">
        <v>1327</v>
      </c>
      <c r="G10" s="365"/>
      <c r="H10" s="13" t="s">
        <v>1326</v>
      </c>
      <c r="I10" s="206"/>
      <c r="J10" s="195"/>
      <c r="K10" s="195"/>
      <c r="L10" s="196"/>
    </row>
    <row r="11" spans="1:12">
      <c r="A11" s="478"/>
      <c r="B11" s="360"/>
      <c r="C11" s="200"/>
      <c r="D11" s="208"/>
      <c r="E11" s="202"/>
      <c r="F11" s="203"/>
      <c r="G11" s="199"/>
      <c r="H11" s="199"/>
      <c r="I11" s="199"/>
      <c r="J11" s="199"/>
      <c r="K11" s="199"/>
      <c r="L11" s="279"/>
    </row>
    <row r="12" spans="1:12">
      <c r="A12" s="478"/>
      <c r="B12" s="361" t="s">
        <v>1143</v>
      </c>
      <c r="C12" s="351"/>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24"/>
      <c r="H15" s="524"/>
      <c r="I15" s="524"/>
      <c r="J15" s="524"/>
      <c r="K15" s="524"/>
      <c r="L15" s="367"/>
    </row>
    <row r="16" spans="1:12" ht="49.5" customHeight="1">
      <c r="A16" s="478"/>
      <c r="B16" s="356"/>
      <c r="C16" s="353"/>
      <c r="D16" s="353" t="s">
        <v>1327</v>
      </c>
      <c r="E16" s="354"/>
      <c r="F16" s="502"/>
      <c r="G16" s="524"/>
      <c r="H16" s="524"/>
      <c r="I16" s="524"/>
      <c r="J16" s="524"/>
      <c r="K16" s="524"/>
      <c r="L16" s="367"/>
    </row>
    <row r="17" spans="1:12" ht="16.5" thickBot="1">
      <c r="A17" s="478"/>
      <c r="B17" s="347"/>
      <c r="C17" s="347"/>
      <c r="D17" s="347"/>
      <c r="E17" s="347"/>
      <c r="F17" s="347"/>
      <c r="G17" s="347"/>
      <c r="H17" s="347"/>
      <c r="I17" s="347"/>
      <c r="J17" s="347"/>
      <c r="K17" s="347"/>
      <c r="L17" s="368"/>
    </row>
    <row r="18" spans="1:12" ht="16.5" hidden="1" customHeight="1">
      <c r="A18" s="504" t="s">
        <v>1330</v>
      </c>
      <c r="B18" s="506" t="s">
        <v>1695</v>
      </c>
      <c r="C18" s="507"/>
      <c r="D18" s="507"/>
      <c r="E18" s="507"/>
      <c r="F18" s="507"/>
      <c r="G18" s="507"/>
      <c r="H18" s="507"/>
      <c r="I18" s="507"/>
      <c r="J18" s="507"/>
      <c r="K18" s="507"/>
      <c r="L18" s="508"/>
    </row>
    <row r="19" spans="1:12" ht="21" hidden="1" customHeight="1">
      <c r="A19" s="504"/>
      <c r="B19" s="369" t="s">
        <v>1696</v>
      </c>
      <c r="C19" s="509"/>
      <c r="D19" s="510"/>
      <c r="E19" s="510"/>
      <c r="F19" s="510"/>
      <c r="G19" s="510"/>
      <c r="H19" s="510"/>
      <c r="I19" s="510"/>
      <c r="J19" s="510"/>
      <c r="K19" s="510"/>
      <c r="L19" s="511"/>
    </row>
    <row r="20" spans="1:12" ht="21" hidden="1" customHeight="1">
      <c r="A20" s="505"/>
      <c r="B20" s="370" t="s">
        <v>1697</v>
      </c>
      <c r="C20" s="512"/>
      <c r="D20" s="513"/>
      <c r="E20" s="513"/>
      <c r="F20" s="513"/>
      <c r="G20" s="513"/>
      <c r="H20" s="513"/>
      <c r="I20" s="513"/>
      <c r="J20" s="513"/>
      <c r="K20" s="513"/>
      <c r="L20" s="514"/>
    </row>
    <row r="21" spans="1:12" ht="39.75" customHeight="1" thickBot="1">
      <c r="A21" s="362" t="s">
        <v>1354</v>
      </c>
      <c r="B21" s="496" t="s">
        <v>1713</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t="s">
        <v>1725</v>
      </c>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allowBlank="1" showInputMessage="1" showErrorMessage="1" prompt="Incluir una ficha por cada indicador, ya sea de producto o de resultado" sqref="A1" xr:uid="{59C060D7-9350-4E37-847C-57FE6EE35E95}"/>
    <dataValidation type="list" allowBlank="1" showInputMessage="1" showErrorMessage="1" sqref="F15 F7" xr:uid="{C3B690F6-991B-4C8F-8A59-69F25A4886D9}">
      <formula1>#REF!</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92C8E-26F2-4B69-9EA4-CF22BA1C00E1}">
  <dimension ref="A1:L23"/>
  <sheetViews>
    <sheetView topLeftCell="A4" zoomScale="70" zoomScaleNormal="70" workbookViewId="0">
      <selection activeCell="E16" sqref="E16"/>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1726</v>
      </c>
      <c r="B1" s="481"/>
      <c r="C1" s="481"/>
      <c r="D1" s="481"/>
      <c r="E1" s="481"/>
      <c r="F1" s="481"/>
      <c r="G1" s="481"/>
      <c r="H1" s="481"/>
      <c r="I1" s="481"/>
      <c r="J1" s="481"/>
      <c r="K1" s="481"/>
      <c r="L1" s="482"/>
    </row>
    <row r="2" spans="1:12" ht="16.5" thickBot="1">
      <c r="A2" s="362" t="s">
        <v>1137</v>
      </c>
      <c r="B2" s="483" t="s">
        <v>1498</v>
      </c>
      <c r="C2" s="484"/>
      <c r="D2" s="484"/>
      <c r="E2" s="484"/>
      <c r="F2" s="484"/>
      <c r="G2" s="484"/>
      <c r="H2" s="484"/>
      <c r="I2" s="484"/>
      <c r="J2" s="484"/>
      <c r="K2" s="484"/>
      <c r="L2" s="485"/>
    </row>
    <row r="3" spans="1:12" ht="15.75" customHeight="1">
      <c r="A3" s="486" t="s">
        <v>1138</v>
      </c>
      <c r="B3" s="487" t="s">
        <v>1727</v>
      </c>
      <c r="C3" s="488"/>
      <c r="D3" s="488"/>
      <c r="E3" s="488"/>
      <c r="F3" s="488"/>
      <c r="G3" s="488"/>
      <c r="H3" s="488"/>
      <c r="I3" s="488"/>
      <c r="J3" s="488"/>
      <c r="K3" s="488"/>
      <c r="L3" s="489"/>
    </row>
    <row r="4" spans="1:12" ht="182.25" customHeight="1" thickBot="1">
      <c r="A4" s="479"/>
      <c r="B4" s="490"/>
      <c r="C4" s="491"/>
      <c r="D4" s="491"/>
      <c r="E4" s="491"/>
      <c r="F4" s="491"/>
      <c r="G4" s="491"/>
      <c r="H4" s="491"/>
      <c r="I4" s="491"/>
      <c r="J4" s="491"/>
      <c r="K4" s="491"/>
      <c r="L4" s="492"/>
    </row>
    <row r="5" spans="1:12" ht="57" customHeight="1" thickBot="1">
      <c r="A5" s="362" t="s">
        <v>1139</v>
      </c>
      <c r="B5" s="521" t="s">
        <v>1728</v>
      </c>
      <c r="C5" s="522"/>
      <c r="D5" s="522"/>
      <c r="E5" s="522"/>
      <c r="F5" s="522"/>
      <c r="G5" s="522"/>
      <c r="H5" s="522"/>
      <c r="I5" s="522"/>
      <c r="J5" s="522"/>
      <c r="K5" s="522"/>
      <c r="L5" s="523"/>
    </row>
    <row r="6" spans="1:12">
      <c r="A6" s="477" t="s">
        <v>1320</v>
      </c>
      <c r="B6" s="274"/>
      <c r="C6" s="275"/>
      <c r="D6" s="276"/>
      <c r="E6" s="276"/>
      <c r="F6" s="276"/>
      <c r="G6" s="276"/>
      <c r="H6" s="276"/>
      <c r="I6" s="276"/>
      <c r="J6" s="276"/>
      <c r="K6" s="276"/>
      <c r="L6" s="277"/>
    </row>
    <row r="7" spans="1:12">
      <c r="A7" s="478"/>
      <c r="B7" s="358"/>
      <c r="C7" s="197"/>
      <c r="D7" s="197"/>
      <c r="E7" s="198"/>
      <c r="F7" s="198"/>
      <c r="G7" s="365"/>
      <c r="H7" s="198"/>
      <c r="I7" s="198"/>
      <c r="J7" s="199"/>
      <c r="K7" s="199"/>
      <c r="L7" s="279"/>
    </row>
    <row r="8" spans="1:12">
      <c r="A8" s="478"/>
      <c r="B8" s="366"/>
      <c r="C8" s="13" t="s">
        <v>1140</v>
      </c>
      <c r="D8" s="265"/>
      <c r="E8" s="13" t="s">
        <v>1321</v>
      </c>
      <c r="F8" s="265"/>
      <c r="G8" s="365"/>
      <c r="H8" s="201" t="s">
        <v>1322</v>
      </c>
      <c r="I8" s="265"/>
      <c r="J8" s="203"/>
      <c r="K8" s="199"/>
      <c r="L8" s="281"/>
    </row>
    <row r="9" spans="1:12">
      <c r="A9" s="478"/>
      <c r="B9" s="366"/>
      <c r="C9" s="204" t="s">
        <v>1141</v>
      </c>
      <c r="D9" s="205"/>
      <c r="E9" s="13" t="s">
        <v>1323</v>
      </c>
      <c r="F9" s="205"/>
      <c r="G9" s="365"/>
      <c r="H9" s="201" t="s">
        <v>1324</v>
      </c>
      <c r="I9" s="205"/>
      <c r="J9" s="203"/>
      <c r="K9" s="203"/>
      <c r="L9" s="281"/>
    </row>
    <row r="10" spans="1:12">
      <c r="A10" s="478"/>
      <c r="B10" s="366"/>
      <c r="C10" s="204" t="s">
        <v>1142</v>
      </c>
      <c r="D10" s="206"/>
      <c r="E10" s="13" t="s">
        <v>1325</v>
      </c>
      <c r="F10" s="206" t="s">
        <v>1327</v>
      </c>
      <c r="G10" s="365"/>
      <c r="H10" s="13" t="s">
        <v>1326</v>
      </c>
      <c r="I10" s="206"/>
      <c r="J10" s="195"/>
      <c r="K10" s="195"/>
      <c r="L10" s="196"/>
    </row>
    <row r="11" spans="1:12">
      <c r="A11" s="478"/>
      <c r="B11" s="360"/>
      <c r="C11" s="200"/>
      <c r="D11" s="208"/>
      <c r="E11" s="202"/>
      <c r="F11" s="203"/>
      <c r="G11" s="199"/>
      <c r="H11" s="199"/>
      <c r="I11" s="199"/>
      <c r="J11" s="199"/>
      <c r="K11" s="199"/>
      <c r="L11" s="279"/>
    </row>
    <row r="12" spans="1:12">
      <c r="A12" s="478"/>
      <c r="B12" s="361" t="s">
        <v>1143</v>
      </c>
      <c r="C12" s="351"/>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24"/>
      <c r="H15" s="524"/>
      <c r="I15" s="524"/>
      <c r="J15" s="524"/>
      <c r="K15" s="524"/>
      <c r="L15" s="367"/>
    </row>
    <row r="16" spans="1:12" ht="49.5" customHeight="1">
      <c r="A16" s="478"/>
      <c r="B16" s="356"/>
      <c r="C16" s="353"/>
      <c r="D16" s="353" t="s">
        <v>1327</v>
      </c>
      <c r="E16" s="354"/>
      <c r="F16" s="502"/>
      <c r="G16" s="524"/>
      <c r="H16" s="524"/>
      <c r="I16" s="524"/>
      <c r="J16" s="524"/>
      <c r="K16" s="524"/>
      <c r="L16" s="367"/>
    </row>
    <row r="17" spans="1:12" ht="16.5" thickBot="1">
      <c r="A17" s="478"/>
      <c r="B17" s="347"/>
      <c r="C17" s="347"/>
      <c r="D17" s="347"/>
      <c r="E17" s="347"/>
      <c r="F17" s="347"/>
      <c r="G17" s="347"/>
      <c r="H17" s="347"/>
      <c r="I17" s="347"/>
      <c r="J17" s="347"/>
      <c r="K17" s="347"/>
      <c r="L17" s="368"/>
    </row>
    <row r="18" spans="1:12" ht="16.5" hidden="1" customHeight="1">
      <c r="A18" s="504" t="s">
        <v>1330</v>
      </c>
      <c r="B18" s="506" t="s">
        <v>1695</v>
      </c>
      <c r="C18" s="507"/>
      <c r="D18" s="507"/>
      <c r="E18" s="507"/>
      <c r="F18" s="507"/>
      <c r="G18" s="507"/>
      <c r="H18" s="507"/>
      <c r="I18" s="507"/>
      <c r="J18" s="507"/>
      <c r="K18" s="507"/>
      <c r="L18" s="508"/>
    </row>
    <row r="19" spans="1:12" ht="21" hidden="1" customHeight="1">
      <c r="A19" s="504"/>
      <c r="B19" s="369" t="s">
        <v>1696</v>
      </c>
      <c r="C19" s="509"/>
      <c r="D19" s="510"/>
      <c r="E19" s="510"/>
      <c r="F19" s="510"/>
      <c r="G19" s="510"/>
      <c r="H19" s="510"/>
      <c r="I19" s="510"/>
      <c r="J19" s="510"/>
      <c r="K19" s="510"/>
      <c r="L19" s="511"/>
    </row>
    <row r="20" spans="1:12" ht="21" hidden="1" customHeight="1">
      <c r="A20" s="505"/>
      <c r="B20" s="370" t="s">
        <v>1697</v>
      </c>
      <c r="C20" s="512"/>
      <c r="D20" s="513"/>
      <c r="E20" s="513"/>
      <c r="F20" s="513"/>
      <c r="G20" s="513"/>
      <c r="H20" s="513"/>
      <c r="I20" s="513"/>
      <c r="J20" s="513"/>
      <c r="K20" s="513"/>
      <c r="L20" s="514"/>
    </row>
    <row r="21" spans="1:12" ht="39.75" customHeight="1" thickBot="1">
      <c r="A21" s="362" t="s">
        <v>1354</v>
      </c>
      <c r="B21" s="496" t="s">
        <v>1719</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type="list" allowBlank="1" showInputMessage="1" showErrorMessage="1" sqref="F15 F7" xr:uid="{D7DB9A10-CE0C-41C8-87DD-1758C48A7144}">
      <formula1>#REF!</formula1>
    </dataValidation>
    <dataValidation allowBlank="1" showInputMessage="1" showErrorMessage="1" prompt="Incluir una ficha por cada indicador, ya sea de producto o de resultado" sqref="A1" xr:uid="{322C59BD-9DBA-4DC6-8ADC-5500EF031433}"/>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1CEBE-D792-4629-BCA7-E437281CA3BA}">
  <dimension ref="A1:L23"/>
  <sheetViews>
    <sheetView zoomScale="55" zoomScaleNormal="55" workbookViewId="0">
      <selection activeCell="E16" sqref="E16"/>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1729</v>
      </c>
      <c r="B1" s="481"/>
      <c r="C1" s="481"/>
      <c r="D1" s="481"/>
      <c r="E1" s="481"/>
      <c r="F1" s="481"/>
      <c r="G1" s="481"/>
      <c r="H1" s="481"/>
      <c r="I1" s="481"/>
      <c r="J1" s="481"/>
      <c r="K1" s="481"/>
      <c r="L1" s="482"/>
    </row>
    <row r="2" spans="1:12" ht="16.5" thickBot="1">
      <c r="A2" s="362" t="s">
        <v>1137</v>
      </c>
      <c r="B2" s="483" t="s">
        <v>1730</v>
      </c>
      <c r="C2" s="484"/>
      <c r="D2" s="484"/>
      <c r="E2" s="484"/>
      <c r="F2" s="484"/>
      <c r="G2" s="484"/>
      <c r="H2" s="484"/>
      <c r="I2" s="484"/>
      <c r="J2" s="484"/>
      <c r="K2" s="484"/>
      <c r="L2" s="485"/>
    </row>
    <row r="3" spans="1:12" ht="15.75" customHeight="1">
      <c r="A3" s="486" t="s">
        <v>1138</v>
      </c>
      <c r="B3" s="487" t="s">
        <v>1731</v>
      </c>
      <c r="C3" s="488"/>
      <c r="D3" s="488"/>
      <c r="E3" s="488"/>
      <c r="F3" s="488"/>
      <c r="G3" s="488"/>
      <c r="H3" s="488"/>
      <c r="I3" s="488"/>
      <c r="J3" s="488"/>
      <c r="K3" s="488"/>
      <c r="L3" s="489"/>
    </row>
    <row r="4" spans="1:12" ht="101.25" customHeight="1" thickBot="1">
      <c r="A4" s="479"/>
      <c r="B4" s="490"/>
      <c r="C4" s="491"/>
      <c r="D4" s="491"/>
      <c r="E4" s="491"/>
      <c r="F4" s="491"/>
      <c r="G4" s="491"/>
      <c r="H4" s="491"/>
      <c r="I4" s="491"/>
      <c r="J4" s="491"/>
      <c r="K4" s="491"/>
      <c r="L4" s="492"/>
    </row>
    <row r="5" spans="1:12" ht="57" customHeight="1" thickBot="1">
      <c r="A5" s="362" t="s">
        <v>1139</v>
      </c>
      <c r="B5" s="521" t="s">
        <v>1732</v>
      </c>
      <c r="C5" s="522"/>
      <c r="D5" s="522"/>
      <c r="E5" s="522"/>
      <c r="F5" s="522"/>
      <c r="G5" s="522"/>
      <c r="H5" s="522"/>
      <c r="I5" s="522"/>
      <c r="J5" s="522"/>
      <c r="K5" s="522"/>
      <c r="L5" s="523"/>
    </row>
    <row r="6" spans="1:12">
      <c r="A6" s="477" t="s">
        <v>1320</v>
      </c>
      <c r="B6" s="274"/>
      <c r="C6" s="275"/>
      <c r="D6" s="276"/>
      <c r="E6" s="276"/>
      <c r="F6" s="276"/>
      <c r="G6" s="276"/>
      <c r="H6" s="276"/>
      <c r="I6" s="276"/>
      <c r="J6" s="276"/>
      <c r="K6" s="276"/>
      <c r="L6" s="277"/>
    </row>
    <row r="7" spans="1:12">
      <c r="A7" s="478"/>
      <c r="B7" s="358"/>
      <c r="C7" s="197"/>
      <c r="D7" s="197"/>
      <c r="E7" s="198"/>
      <c r="F7" s="198"/>
      <c r="G7" s="365"/>
      <c r="H7" s="198"/>
      <c r="I7" s="198"/>
      <c r="J7" s="199"/>
      <c r="K7" s="199"/>
      <c r="L7" s="279"/>
    </row>
    <row r="8" spans="1:12">
      <c r="A8" s="478"/>
      <c r="B8" s="366"/>
      <c r="C8" s="13" t="s">
        <v>1140</v>
      </c>
      <c r="D8" s="265"/>
      <c r="E8" s="13" t="s">
        <v>1321</v>
      </c>
      <c r="F8" s="265"/>
      <c r="G8" s="365"/>
      <c r="H8" s="201" t="s">
        <v>1322</v>
      </c>
      <c r="I8" s="265"/>
      <c r="J8" s="203"/>
      <c r="K8" s="199"/>
      <c r="L8" s="281"/>
    </row>
    <row r="9" spans="1:12">
      <c r="A9" s="478"/>
      <c r="B9" s="366"/>
      <c r="C9" s="204" t="s">
        <v>1141</v>
      </c>
      <c r="D9" s="205"/>
      <c r="E9" s="13" t="s">
        <v>1323</v>
      </c>
      <c r="F9" s="205"/>
      <c r="G9" s="365"/>
      <c r="H9" s="201" t="s">
        <v>1324</v>
      </c>
      <c r="I9" s="205"/>
      <c r="J9" s="203"/>
      <c r="K9" s="203"/>
      <c r="L9" s="281"/>
    </row>
    <row r="10" spans="1:12">
      <c r="A10" s="478"/>
      <c r="B10" s="366"/>
      <c r="C10" s="204" t="s">
        <v>1142</v>
      </c>
      <c r="D10" s="206"/>
      <c r="E10" s="13" t="s">
        <v>1325</v>
      </c>
      <c r="F10" s="206" t="s">
        <v>1327</v>
      </c>
      <c r="G10" s="365"/>
      <c r="H10" s="13" t="s">
        <v>1326</v>
      </c>
      <c r="I10" s="206"/>
      <c r="J10" s="195"/>
      <c r="K10" s="195"/>
      <c r="L10" s="196"/>
    </row>
    <row r="11" spans="1:12">
      <c r="A11" s="478"/>
      <c r="B11" s="360"/>
      <c r="C11" s="200"/>
      <c r="D11" s="208"/>
      <c r="E11" s="202"/>
      <c r="F11" s="203"/>
      <c r="G11" s="199"/>
      <c r="H11" s="199"/>
      <c r="I11" s="199"/>
      <c r="J11" s="199"/>
      <c r="K11" s="199"/>
      <c r="L11" s="279"/>
    </row>
    <row r="12" spans="1:12">
      <c r="A12" s="478"/>
      <c r="B12" s="361" t="s">
        <v>1143</v>
      </c>
      <c r="C12" s="351"/>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24"/>
      <c r="H15" s="524"/>
      <c r="I15" s="524"/>
      <c r="J15" s="524"/>
      <c r="K15" s="524"/>
      <c r="L15" s="367"/>
    </row>
    <row r="16" spans="1:12" ht="49.5" customHeight="1">
      <c r="A16" s="478"/>
      <c r="B16" s="356"/>
      <c r="C16" s="353"/>
      <c r="D16" s="353" t="s">
        <v>1327</v>
      </c>
      <c r="E16" s="354"/>
      <c r="F16" s="502"/>
      <c r="G16" s="524"/>
      <c r="H16" s="524"/>
      <c r="I16" s="524"/>
      <c r="J16" s="524"/>
      <c r="K16" s="524"/>
      <c r="L16" s="367"/>
    </row>
    <row r="17" spans="1:12" ht="16.5" thickBot="1">
      <c r="A17" s="478"/>
      <c r="B17" s="347"/>
      <c r="C17" s="347"/>
      <c r="D17" s="347"/>
      <c r="E17" s="347"/>
      <c r="F17" s="347"/>
      <c r="G17" s="347"/>
      <c r="H17" s="347"/>
      <c r="I17" s="347"/>
      <c r="J17" s="347"/>
      <c r="K17" s="347"/>
      <c r="L17" s="368"/>
    </row>
    <row r="18" spans="1:12" ht="16.5" hidden="1" customHeight="1">
      <c r="A18" s="504" t="s">
        <v>1330</v>
      </c>
      <c r="B18" s="506" t="s">
        <v>1695</v>
      </c>
      <c r="C18" s="507"/>
      <c r="D18" s="507"/>
      <c r="E18" s="507"/>
      <c r="F18" s="507"/>
      <c r="G18" s="507"/>
      <c r="H18" s="507"/>
      <c r="I18" s="507"/>
      <c r="J18" s="507"/>
      <c r="K18" s="507"/>
      <c r="L18" s="508"/>
    </row>
    <row r="19" spans="1:12" ht="21" hidden="1" customHeight="1">
      <c r="A19" s="504"/>
      <c r="B19" s="369" t="s">
        <v>1696</v>
      </c>
      <c r="C19" s="509"/>
      <c r="D19" s="510"/>
      <c r="E19" s="510"/>
      <c r="F19" s="510"/>
      <c r="G19" s="510"/>
      <c r="H19" s="510"/>
      <c r="I19" s="510"/>
      <c r="J19" s="510"/>
      <c r="K19" s="510"/>
      <c r="L19" s="511"/>
    </row>
    <row r="20" spans="1:12" ht="21" hidden="1" customHeight="1">
      <c r="A20" s="505"/>
      <c r="B20" s="370" t="s">
        <v>1697</v>
      </c>
      <c r="C20" s="512"/>
      <c r="D20" s="513"/>
      <c r="E20" s="513"/>
      <c r="F20" s="513"/>
      <c r="G20" s="513"/>
      <c r="H20" s="513"/>
      <c r="I20" s="513"/>
      <c r="J20" s="513"/>
      <c r="K20" s="513"/>
      <c r="L20" s="514"/>
    </row>
    <row r="21" spans="1:12" ht="39.75" customHeight="1" thickBot="1">
      <c r="A21" s="362" t="s">
        <v>1354</v>
      </c>
      <c r="B21" s="496" t="s">
        <v>1733</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allowBlank="1" showInputMessage="1" showErrorMessage="1" prompt="Incluir una ficha por cada indicador, ya sea de producto o de resultado" sqref="A1" xr:uid="{11FB57C6-BD4E-4DBC-B9FD-E8068A7577F0}"/>
    <dataValidation type="list" allowBlank="1" showInputMessage="1" showErrorMessage="1" sqref="F15 F7" xr:uid="{41D9AA05-4933-4BC8-AE74-F237EFE9E103}">
      <formula1>#REF!</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FB62-532B-43FF-B9A7-38C48A9C2EDB}">
  <dimension ref="A1:L23"/>
  <sheetViews>
    <sheetView topLeftCell="A5" zoomScale="70" zoomScaleNormal="70" workbookViewId="0">
      <selection activeCell="E24" sqref="E24"/>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1734</v>
      </c>
      <c r="B1" s="481"/>
      <c r="C1" s="481"/>
      <c r="D1" s="481"/>
      <c r="E1" s="481"/>
      <c r="F1" s="481"/>
      <c r="G1" s="481"/>
      <c r="H1" s="481"/>
      <c r="I1" s="481"/>
      <c r="J1" s="481"/>
      <c r="K1" s="481"/>
      <c r="L1" s="482"/>
    </row>
    <row r="2" spans="1:12" ht="16.5" thickBot="1">
      <c r="A2" s="362" t="s">
        <v>1137</v>
      </c>
      <c r="B2" s="483" t="s">
        <v>1735</v>
      </c>
      <c r="C2" s="484"/>
      <c r="D2" s="484"/>
      <c r="E2" s="484"/>
      <c r="F2" s="484"/>
      <c r="G2" s="484"/>
      <c r="H2" s="484"/>
      <c r="I2" s="484"/>
      <c r="J2" s="484"/>
      <c r="K2" s="484"/>
      <c r="L2" s="485"/>
    </row>
    <row r="3" spans="1:12" ht="15.75" customHeight="1">
      <c r="A3" s="486" t="s">
        <v>1138</v>
      </c>
      <c r="B3" s="487" t="s">
        <v>1743</v>
      </c>
      <c r="C3" s="488"/>
      <c r="D3" s="488"/>
      <c r="E3" s="488"/>
      <c r="F3" s="488"/>
      <c r="G3" s="488"/>
      <c r="H3" s="488"/>
      <c r="I3" s="488"/>
      <c r="J3" s="488"/>
      <c r="K3" s="488"/>
      <c r="L3" s="489"/>
    </row>
    <row r="4" spans="1:12" ht="409.5" customHeight="1" thickBot="1">
      <c r="A4" s="479"/>
      <c r="B4" s="490"/>
      <c r="C4" s="491"/>
      <c r="D4" s="491"/>
      <c r="E4" s="491"/>
      <c r="F4" s="491"/>
      <c r="G4" s="491"/>
      <c r="H4" s="491"/>
      <c r="I4" s="491"/>
      <c r="J4" s="491"/>
      <c r="K4" s="491"/>
      <c r="L4" s="492"/>
    </row>
    <row r="5" spans="1:12" ht="343.5" customHeight="1" thickBot="1">
      <c r="A5" s="362" t="s">
        <v>1139</v>
      </c>
      <c r="B5" s="493" t="s">
        <v>1736</v>
      </c>
      <c r="C5" s="494"/>
      <c r="D5" s="494"/>
      <c r="E5" s="494"/>
      <c r="F5" s="494"/>
      <c r="G5" s="494"/>
      <c r="H5" s="494"/>
      <c r="I5" s="494"/>
      <c r="J5" s="494"/>
      <c r="K5" s="494"/>
      <c r="L5" s="495"/>
    </row>
    <row r="6" spans="1:12">
      <c r="A6" s="477" t="s">
        <v>1320</v>
      </c>
      <c r="B6" s="274"/>
      <c r="C6" s="275"/>
      <c r="D6" s="276"/>
      <c r="E6" s="276"/>
      <c r="F6" s="276"/>
      <c r="G6" s="276"/>
      <c r="H6" s="276"/>
      <c r="I6" s="276"/>
      <c r="J6" s="276"/>
      <c r="K6" s="276"/>
      <c r="L6" s="277"/>
    </row>
    <row r="7" spans="1:12">
      <c r="A7" s="478"/>
      <c r="B7" s="358"/>
      <c r="C7" s="197"/>
      <c r="D7" s="197"/>
      <c r="E7" s="198"/>
      <c r="F7" s="198"/>
      <c r="G7" s="365"/>
      <c r="H7" s="198"/>
      <c r="I7" s="198"/>
      <c r="J7" s="199"/>
      <c r="K7" s="199"/>
      <c r="L7" s="279"/>
    </row>
    <row r="8" spans="1:12">
      <c r="A8" s="478"/>
      <c r="B8" s="366"/>
      <c r="C8" s="13" t="s">
        <v>1140</v>
      </c>
      <c r="D8" s="265"/>
      <c r="E8" s="13" t="s">
        <v>1321</v>
      </c>
      <c r="F8" s="265"/>
      <c r="G8" s="365"/>
      <c r="H8" s="201" t="s">
        <v>1322</v>
      </c>
      <c r="I8" s="265"/>
      <c r="J8" s="203"/>
      <c r="K8" s="199"/>
      <c r="L8" s="281"/>
    </row>
    <row r="9" spans="1:12">
      <c r="A9" s="478"/>
      <c r="B9" s="366"/>
      <c r="C9" s="204" t="s">
        <v>1141</v>
      </c>
      <c r="D9" s="205"/>
      <c r="E9" s="13" t="s">
        <v>1323</v>
      </c>
      <c r="F9" s="205"/>
      <c r="G9" s="365"/>
      <c r="H9" s="201" t="s">
        <v>1324</v>
      </c>
      <c r="I9" s="205"/>
      <c r="J9" s="203"/>
      <c r="K9" s="203"/>
      <c r="L9" s="281"/>
    </row>
    <row r="10" spans="1:12">
      <c r="A10" s="478"/>
      <c r="B10" s="366"/>
      <c r="C10" s="204" t="s">
        <v>1142</v>
      </c>
      <c r="D10" s="206"/>
      <c r="E10" s="13" t="s">
        <v>1325</v>
      </c>
      <c r="F10" s="206"/>
      <c r="G10" s="365"/>
      <c r="H10" s="13" t="s">
        <v>1326</v>
      </c>
      <c r="I10" s="206" t="s">
        <v>1327</v>
      </c>
      <c r="J10" s="195"/>
      <c r="K10" s="195"/>
      <c r="L10" s="196"/>
    </row>
    <row r="11" spans="1:12">
      <c r="A11" s="478"/>
      <c r="B11" s="360"/>
      <c r="C11" s="200"/>
      <c r="D11" s="208"/>
      <c r="E11" s="202"/>
      <c r="F11" s="203"/>
      <c r="G11" s="199"/>
      <c r="H11" s="199"/>
      <c r="I11" s="199"/>
      <c r="J11" s="199"/>
      <c r="K11" s="199"/>
      <c r="L11" s="279"/>
    </row>
    <row r="12" spans="1:12">
      <c r="A12" s="478"/>
      <c r="B12" s="361" t="s">
        <v>1143</v>
      </c>
      <c r="C12" s="351" t="s">
        <v>1737</v>
      </c>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24"/>
      <c r="H15" s="524"/>
      <c r="I15" s="524"/>
      <c r="J15" s="524"/>
      <c r="K15" s="524"/>
      <c r="L15" s="367"/>
    </row>
    <row r="16" spans="1:12" ht="49.5" customHeight="1">
      <c r="A16" s="478"/>
      <c r="B16" s="356"/>
      <c r="C16" s="353"/>
      <c r="D16" s="353" t="s">
        <v>1327</v>
      </c>
      <c r="E16" s="354"/>
      <c r="F16" s="502"/>
      <c r="G16" s="524"/>
      <c r="H16" s="524"/>
      <c r="I16" s="524"/>
      <c r="J16" s="524"/>
      <c r="K16" s="524"/>
      <c r="L16" s="367"/>
    </row>
    <row r="17" spans="1:12" ht="16.5" thickBot="1">
      <c r="A17" s="478"/>
      <c r="B17" s="347"/>
      <c r="C17" s="347"/>
      <c r="D17" s="347"/>
      <c r="E17" s="347"/>
      <c r="F17" s="347"/>
      <c r="G17" s="347"/>
      <c r="H17" s="347"/>
      <c r="I17" s="347"/>
      <c r="J17" s="347"/>
      <c r="K17" s="347"/>
      <c r="L17" s="368"/>
    </row>
    <row r="18" spans="1:12" ht="16.5" hidden="1" customHeight="1">
      <c r="A18" s="504" t="s">
        <v>1330</v>
      </c>
      <c r="B18" s="506" t="s">
        <v>1695</v>
      </c>
      <c r="C18" s="507"/>
      <c r="D18" s="507"/>
      <c r="E18" s="507"/>
      <c r="F18" s="507"/>
      <c r="G18" s="507"/>
      <c r="H18" s="507"/>
      <c r="I18" s="507"/>
      <c r="J18" s="507"/>
      <c r="K18" s="507"/>
      <c r="L18" s="508"/>
    </row>
    <row r="19" spans="1:12" ht="21" hidden="1" customHeight="1">
      <c r="A19" s="504"/>
      <c r="B19" s="369" t="s">
        <v>1696</v>
      </c>
      <c r="C19" s="509"/>
      <c r="D19" s="510"/>
      <c r="E19" s="510"/>
      <c r="F19" s="510"/>
      <c r="G19" s="510"/>
      <c r="H19" s="510"/>
      <c r="I19" s="510"/>
      <c r="J19" s="510"/>
      <c r="K19" s="510"/>
      <c r="L19" s="511"/>
    </row>
    <row r="20" spans="1:12" ht="21" hidden="1" customHeight="1">
      <c r="A20" s="505"/>
      <c r="B20" s="370" t="s">
        <v>1697</v>
      </c>
      <c r="C20" s="512"/>
      <c r="D20" s="513"/>
      <c r="E20" s="513"/>
      <c r="F20" s="513"/>
      <c r="G20" s="513"/>
      <c r="H20" s="513"/>
      <c r="I20" s="513"/>
      <c r="J20" s="513"/>
      <c r="K20" s="513"/>
      <c r="L20" s="514"/>
    </row>
    <row r="21" spans="1:12" ht="56.25" customHeight="1" thickBot="1">
      <c r="A21" s="362" t="s">
        <v>1354</v>
      </c>
      <c r="B21" s="496" t="s">
        <v>1739</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t="s">
        <v>1738</v>
      </c>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type="list" allowBlank="1" showInputMessage="1" showErrorMessage="1" sqref="F15 F7" xr:uid="{0DC22D5D-A9C2-4208-90A4-DF2BCAEE4204}">
      <formula1>#REF!</formula1>
    </dataValidation>
    <dataValidation allowBlank="1" showInputMessage="1" showErrorMessage="1" prompt="Incluir una ficha por cada indicador, ya sea de producto o de resultado" sqref="A1" xr:uid="{F3E61B29-B7A5-4995-8FA4-2E4035980FB6}"/>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BAA2B-2BA1-43C8-BF04-47C02373B195}">
  <dimension ref="A1:L23"/>
  <sheetViews>
    <sheetView zoomScale="55" zoomScaleNormal="55" workbookViewId="0">
      <selection activeCell="B2" sqref="B2:L2"/>
    </sheetView>
  </sheetViews>
  <sheetFormatPr baseColWidth="10" defaultColWidth="11.42578125" defaultRowHeight="15.75"/>
  <cols>
    <col min="1" max="1" width="39.140625" style="27" customWidth="1"/>
    <col min="2" max="2" width="9.28515625" style="7" customWidth="1"/>
    <col min="3" max="4" width="14.85546875" style="7" customWidth="1"/>
    <col min="5" max="5" width="23.85546875" style="7" customWidth="1"/>
    <col min="6" max="6" width="25.7109375" style="7" customWidth="1"/>
    <col min="7" max="7" width="9.85546875" style="7" customWidth="1"/>
    <col min="8" max="8" width="21.28515625" style="7" customWidth="1"/>
    <col min="9" max="16384" width="11.42578125" style="7"/>
  </cols>
  <sheetData>
    <row r="1" spans="1:12" ht="16.5" thickBot="1">
      <c r="A1" s="480" t="s">
        <v>1740</v>
      </c>
      <c r="B1" s="481"/>
      <c r="C1" s="481"/>
      <c r="D1" s="481"/>
      <c r="E1" s="481"/>
      <c r="F1" s="481"/>
      <c r="G1" s="481"/>
      <c r="H1" s="481"/>
      <c r="I1" s="481"/>
      <c r="J1" s="481"/>
      <c r="K1" s="481"/>
      <c r="L1" s="482"/>
    </row>
    <row r="2" spans="1:12" ht="24" customHeight="1" thickBot="1">
      <c r="A2" s="362" t="s">
        <v>1137</v>
      </c>
      <c r="B2" s="483" t="s">
        <v>1531</v>
      </c>
      <c r="C2" s="484"/>
      <c r="D2" s="484"/>
      <c r="E2" s="484"/>
      <c r="F2" s="484"/>
      <c r="G2" s="484"/>
      <c r="H2" s="484"/>
      <c r="I2" s="484"/>
      <c r="J2" s="484"/>
      <c r="K2" s="484"/>
      <c r="L2" s="485"/>
    </row>
    <row r="3" spans="1:12" ht="15.75" customHeight="1">
      <c r="A3" s="486" t="s">
        <v>1138</v>
      </c>
      <c r="B3" s="487" t="s">
        <v>1742</v>
      </c>
      <c r="C3" s="488"/>
      <c r="D3" s="488"/>
      <c r="E3" s="488"/>
      <c r="F3" s="488"/>
      <c r="G3" s="488"/>
      <c r="H3" s="488"/>
      <c r="I3" s="488"/>
      <c r="J3" s="488"/>
      <c r="K3" s="488"/>
      <c r="L3" s="489"/>
    </row>
    <row r="4" spans="1:12" ht="55.5" customHeight="1" thickBot="1">
      <c r="A4" s="479"/>
      <c r="B4" s="490"/>
      <c r="C4" s="491"/>
      <c r="D4" s="491"/>
      <c r="E4" s="491"/>
      <c r="F4" s="491"/>
      <c r="G4" s="491"/>
      <c r="H4" s="491"/>
      <c r="I4" s="491"/>
      <c r="J4" s="491"/>
      <c r="K4" s="491"/>
      <c r="L4" s="492"/>
    </row>
    <row r="5" spans="1:12" ht="40.5" customHeight="1" thickBot="1">
      <c r="A5" s="362" t="s">
        <v>1139</v>
      </c>
      <c r="B5" s="493" t="s">
        <v>1744</v>
      </c>
      <c r="C5" s="494"/>
      <c r="D5" s="494"/>
      <c r="E5" s="494"/>
      <c r="F5" s="494"/>
      <c r="G5" s="494"/>
      <c r="H5" s="494"/>
      <c r="I5" s="494"/>
      <c r="J5" s="494"/>
      <c r="K5" s="494"/>
      <c r="L5" s="495"/>
    </row>
    <row r="6" spans="1:12">
      <c r="A6" s="477" t="s">
        <v>1320</v>
      </c>
      <c r="B6" s="371"/>
      <c r="C6" s="372"/>
      <c r="D6" s="373"/>
      <c r="E6" s="373"/>
      <c r="F6" s="373"/>
      <c r="G6" s="373"/>
      <c r="H6" s="373"/>
      <c r="I6" s="373"/>
      <c r="J6" s="373"/>
      <c r="K6" s="373"/>
      <c r="L6" s="374"/>
    </row>
    <row r="7" spans="1:12">
      <c r="A7" s="478"/>
      <c r="B7" s="358"/>
      <c r="C7" s="197"/>
      <c r="D7" s="197"/>
      <c r="E7" s="198"/>
      <c r="F7" s="198"/>
      <c r="G7" s="365"/>
      <c r="H7" s="198"/>
      <c r="I7" s="198"/>
      <c r="J7" s="199"/>
      <c r="K7" s="199"/>
      <c r="L7" s="279"/>
    </row>
    <row r="8" spans="1:12">
      <c r="A8" s="478"/>
      <c r="B8" s="366"/>
      <c r="C8" s="13" t="s">
        <v>1140</v>
      </c>
      <c r="D8" s="265"/>
      <c r="E8" s="13" t="s">
        <v>1321</v>
      </c>
      <c r="F8" s="265"/>
      <c r="G8" s="365"/>
      <c r="H8" s="201" t="s">
        <v>1322</v>
      </c>
      <c r="I8" s="265"/>
      <c r="J8" s="203"/>
      <c r="K8" s="199"/>
      <c r="L8" s="281"/>
    </row>
    <row r="9" spans="1:12">
      <c r="A9" s="478"/>
      <c r="B9" s="366"/>
      <c r="C9" s="204" t="s">
        <v>1141</v>
      </c>
      <c r="D9" s="205"/>
      <c r="E9" s="13" t="s">
        <v>1323</v>
      </c>
      <c r="F9" s="205"/>
      <c r="G9" s="365"/>
      <c r="H9" s="201" t="s">
        <v>1324</v>
      </c>
      <c r="I9" s="205"/>
      <c r="J9" s="203"/>
      <c r="K9" s="203"/>
      <c r="L9" s="281"/>
    </row>
    <row r="10" spans="1:12">
      <c r="A10" s="478"/>
      <c r="B10" s="366"/>
      <c r="C10" s="204" t="s">
        <v>1142</v>
      </c>
      <c r="D10" s="206"/>
      <c r="E10" s="13" t="s">
        <v>1325</v>
      </c>
      <c r="F10" s="206" t="s">
        <v>1327</v>
      </c>
      <c r="G10" s="365"/>
      <c r="H10" s="13" t="s">
        <v>1326</v>
      </c>
      <c r="I10" s="206"/>
      <c r="J10" s="195"/>
      <c r="K10" s="195"/>
      <c r="L10" s="196"/>
    </row>
    <row r="11" spans="1:12">
      <c r="A11" s="478"/>
      <c r="B11" s="360"/>
      <c r="C11" s="200"/>
      <c r="D11" s="208"/>
      <c r="E11" s="202"/>
      <c r="F11" s="203"/>
      <c r="G11" s="199"/>
      <c r="H11" s="199"/>
      <c r="I11" s="199"/>
      <c r="J11" s="199"/>
      <c r="K11" s="199"/>
      <c r="L11" s="279"/>
    </row>
    <row r="12" spans="1:12">
      <c r="A12" s="478"/>
      <c r="B12" s="361" t="s">
        <v>1143</v>
      </c>
      <c r="C12" s="351"/>
      <c r="D12" s="211"/>
      <c r="E12" s="211"/>
      <c r="F12" s="203"/>
      <c r="G12" s="203"/>
      <c r="H12" s="203"/>
      <c r="I12" s="203"/>
      <c r="J12" s="203"/>
      <c r="K12" s="203"/>
      <c r="L12" s="281"/>
    </row>
    <row r="13" spans="1:12" ht="16.5" thickBot="1">
      <c r="A13" s="479"/>
      <c r="B13" s="283"/>
      <c r="C13" s="214"/>
      <c r="D13" s="214"/>
      <c r="E13" s="214"/>
      <c r="F13" s="215"/>
      <c r="G13" s="215"/>
      <c r="H13" s="215"/>
      <c r="I13" s="215"/>
      <c r="J13" s="345"/>
      <c r="K13" s="345"/>
      <c r="L13" s="355"/>
    </row>
    <row r="14" spans="1:12">
      <c r="A14" s="486" t="s">
        <v>1144</v>
      </c>
      <c r="B14" s="203"/>
      <c r="C14" s="203"/>
      <c r="D14" s="203"/>
      <c r="E14" s="203"/>
      <c r="F14" s="203"/>
      <c r="G14" s="203"/>
      <c r="H14" s="218"/>
      <c r="I14" s="218"/>
      <c r="J14" s="218"/>
      <c r="K14" s="218"/>
      <c r="L14" s="219"/>
    </row>
    <row r="15" spans="1:12" ht="15.75" customHeight="1">
      <c r="A15" s="478"/>
      <c r="B15" s="356"/>
      <c r="C15" s="222" t="s">
        <v>281</v>
      </c>
      <c r="D15" s="223" t="s">
        <v>282</v>
      </c>
      <c r="E15" s="352" t="s">
        <v>1145</v>
      </c>
      <c r="F15" s="502" t="s">
        <v>1146</v>
      </c>
      <c r="G15" s="524"/>
      <c r="H15" s="524"/>
      <c r="I15" s="524"/>
      <c r="J15" s="524"/>
      <c r="K15" s="524"/>
      <c r="L15" s="367"/>
    </row>
    <row r="16" spans="1:12" ht="49.5" customHeight="1">
      <c r="A16" s="478"/>
      <c r="B16" s="356"/>
      <c r="C16" s="353"/>
      <c r="D16" s="353" t="s">
        <v>1327</v>
      </c>
      <c r="E16" s="354"/>
      <c r="F16" s="502"/>
      <c r="G16" s="524"/>
      <c r="H16" s="524"/>
      <c r="I16" s="524"/>
      <c r="J16" s="524"/>
      <c r="K16" s="524"/>
      <c r="L16" s="367"/>
    </row>
    <row r="17" spans="1:12" ht="16.5" thickBot="1">
      <c r="A17" s="478"/>
      <c r="B17" s="347"/>
      <c r="C17" s="347"/>
      <c r="D17" s="347"/>
      <c r="E17" s="347"/>
      <c r="F17" s="347"/>
      <c r="G17" s="347"/>
      <c r="H17" s="347"/>
      <c r="I17" s="347"/>
      <c r="J17" s="347"/>
      <c r="K17" s="347"/>
      <c r="L17" s="368"/>
    </row>
    <row r="18" spans="1:12" ht="16.5" hidden="1" customHeight="1">
      <c r="A18" s="504" t="s">
        <v>1330</v>
      </c>
      <c r="B18" s="537" t="s">
        <v>1741</v>
      </c>
      <c r="C18" s="538"/>
      <c r="D18" s="538"/>
      <c r="E18" s="538"/>
      <c r="F18" s="538"/>
      <c r="G18" s="538"/>
      <c r="H18" s="538"/>
      <c r="I18" s="538"/>
      <c r="J18" s="538"/>
      <c r="K18" s="538"/>
      <c r="L18" s="539"/>
    </row>
    <row r="19" spans="1:12" ht="21" hidden="1" customHeight="1">
      <c r="A19" s="504"/>
      <c r="B19" s="375" t="s">
        <v>1696</v>
      </c>
      <c r="C19" s="540"/>
      <c r="D19" s="541"/>
      <c r="E19" s="541"/>
      <c r="F19" s="541"/>
      <c r="G19" s="541"/>
      <c r="H19" s="541"/>
      <c r="I19" s="541"/>
      <c r="J19" s="541"/>
      <c r="K19" s="541"/>
      <c r="L19" s="542"/>
    </row>
    <row r="20" spans="1:12" ht="21" hidden="1" customHeight="1">
      <c r="A20" s="505"/>
      <c r="B20" s="376" t="s">
        <v>1697</v>
      </c>
      <c r="C20" s="543"/>
      <c r="D20" s="544"/>
      <c r="E20" s="544"/>
      <c r="F20" s="544"/>
      <c r="G20" s="544"/>
      <c r="H20" s="544"/>
      <c r="I20" s="544"/>
      <c r="J20" s="544"/>
      <c r="K20" s="544"/>
      <c r="L20" s="545"/>
    </row>
    <row r="21" spans="1:12" ht="56.25" customHeight="1" thickBot="1">
      <c r="A21" s="362" t="s">
        <v>1354</v>
      </c>
      <c r="B21" s="496" t="s">
        <v>1713</v>
      </c>
      <c r="C21" s="497"/>
      <c r="D21" s="497"/>
      <c r="E21" s="497"/>
      <c r="F21" s="497"/>
      <c r="G21" s="497"/>
      <c r="H21" s="497"/>
      <c r="I21" s="497"/>
      <c r="J21" s="497"/>
      <c r="K21" s="497"/>
      <c r="L21" s="498"/>
    </row>
    <row r="22" spans="1:12" ht="23.25" customHeight="1" thickBot="1">
      <c r="A22" s="362" t="s">
        <v>1147</v>
      </c>
      <c r="B22" s="499">
        <v>60</v>
      </c>
      <c r="C22" s="500"/>
      <c r="D22" s="500"/>
      <c r="E22" s="500"/>
      <c r="F22" s="500"/>
      <c r="G22" s="500"/>
      <c r="H22" s="500"/>
      <c r="I22" s="500"/>
      <c r="J22" s="500"/>
      <c r="K22" s="500"/>
      <c r="L22" s="501"/>
    </row>
    <row r="23" spans="1:12" ht="64.5" customHeight="1" thickBot="1">
      <c r="A23" s="362" t="s">
        <v>1357</v>
      </c>
      <c r="B23" s="483" t="s">
        <v>1725</v>
      </c>
      <c r="C23" s="484"/>
      <c r="D23" s="484"/>
      <c r="E23" s="484"/>
      <c r="F23" s="484"/>
      <c r="G23" s="484"/>
      <c r="H23" s="484"/>
      <c r="I23" s="484"/>
      <c r="J23" s="484"/>
      <c r="K23" s="484"/>
      <c r="L23" s="485"/>
    </row>
  </sheetData>
  <mergeCells count="16">
    <mergeCell ref="B21:L21"/>
    <mergeCell ref="B22:L22"/>
    <mergeCell ref="B23:L23"/>
    <mergeCell ref="A14:A17"/>
    <mergeCell ref="F15:F16"/>
    <mergeCell ref="G15:K16"/>
    <mergeCell ref="A18:A20"/>
    <mergeCell ref="B18:L18"/>
    <mergeCell ref="C19:L19"/>
    <mergeCell ref="C20:L20"/>
    <mergeCell ref="A6:A13"/>
    <mergeCell ref="A1:L1"/>
    <mergeCell ref="B2:L2"/>
    <mergeCell ref="A3:A4"/>
    <mergeCell ref="B3:L4"/>
    <mergeCell ref="B5:L5"/>
  </mergeCells>
  <dataValidations count="2">
    <dataValidation allowBlank="1" showInputMessage="1" showErrorMessage="1" prompt="Incluir una ficha por cada indicador, ya sea de producto o de resultado" sqref="A1" xr:uid="{3FF30E35-B18A-4BEA-86FC-FFEE5B24CAF3}"/>
    <dataValidation type="list" allowBlank="1" showInputMessage="1" showErrorMessage="1" sqref="F15 F7" xr:uid="{A9B15CF2-1701-4280-8723-EAFCE3B9BAB8}">
      <formula1>#REF!</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FA1F4-4D0E-460B-AE13-5882E85CD176}">
  <sheetPr>
    <tabColor theme="1" tint="0.249977111117893"/>
    <pageSetUpPr autoPageBreaks="0"/>
  </sheetPr>
  <dimension ref="A1:K43"/>
  <sheetViews>
    <sheetView zoomScale="40" zoomScaleNormal="40" workbookViewId="0">
      <selection activeCell="B5" sqref="B5:K5"/>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1745</v>
      </c>
      <c r="B1" s="550"/>
      <c r="C1" s="550"/>
      <c r="D1" s="550"/>
      <c r="E1" s="550"/>
      <c r="F1" s="550"/>
      <c r="G1" s="550"/>
      <c r="H1" s="550"/>
      <c r="I1" s="550"/>
      <c r="J1" s="550"/>
      <c r="K1" s="551"/>
    </row>
    <row r="2" spans="1:11" ht="33.75" customHeight="1" thickBot="1">
      <c r="A2" s="192" t="s">
        <v>1137</v>
      </c>
      <c r="B2" s="552" t="s">
        <v>1756</v>
      </c>
      <c r="C2" s="553"/>
      <c r="D2" s="553"/>
      <c r="E2" s="553"/>
      <c r="F2" s="553"/>
      <c r="G2" s="553"/>
      <c r="H2" s="553"/>
      <c r="I2" s="553"/>
      <c r="J2" s="553"/>
      <c r="K2" s="554"/>
    </row>
    <row r="3" spans="1:11" ht="38.25" customHeight="1">
      <c r="A3" s="555" t="s">
        <v>1138</v>
      </c>
      <c r="B3" s="557" t="s">
        <v>1757</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128.25" customHeight="1" thickBot="1">
      <c r="A5" s="192" t="s">
        <v>1319</v>
      </c>
      <c r="B5" s="563" t="s">
        <v>1758</v>
      </c>
      <c r="C5" s="564"/>
      <c r="D5" s="564"/>
      <c r="E5" s="564"/>
      <c r="F5" s="564"/>
      <c r="G5" s="564"/>
      <c r="H5" s="564"/>
      <c r="I5" s="564"/>
      <c r="J5" s="564"/>
      <c r="K5" s="565"/>
    </row>
    <row r="6" spans="1:11" ht="33.75" customHeight="1">
      <c r="A6" s="546" t="s">
        <v>1320</v>
      </c>
      <c r="B6" s="384"/>
      <c r="C6" s="275"/>
      <c r="D6" s="276"/>
      <c r="E6" s="276"/>
      <c r="F6" s="276"/>
      <c r="G6" s="276"/>
      <c r="H6" s="276"/>
      <c r="I6" s="276"/>
      <c r="J6" s="276"/>
      <c r="K6" s="277"/>
    </row>
    <row r="7" spans="1:11" ht="33.75" customHeight="1">
      <c r="A7" s="547"/>
      <c r="B7" s="385"/>
      <c r="C7" s="197"/>
      <c r="D7" s="197"/>
      <c r="E7" s="197"/>
      <c r="F7" s="198"/>
      <c r="G7" s="198"/>
      <c r="H7" s="198"/>
      <c r="I7" s="198"/>
      <c r="J7" s="199"/>
      <c r="K7" s="279"/>
    </row>
    <row r="8" spans="1:11" ht="33.75" customHeight="1">
      <c r="A8" s="547"/>
      <c r="B8" s="386"/>
      <c r="C8" s="13" t="s">
        <v>1140</v>
      </c>
      <c r="D8" s="265"/>
      <c r="E8" s="13" t="s">
        <v>1321</v>
      </c>
      <c r="F8" s="265"/>
      <c r="G8" s="304"/>
      <c r="H8" s="201" t="s">
        <v>1322</v>
      </c>
      <c r="I8" s="265"/>
      <c r="J8" s="202"/>
      <c r="K8" s="281"/>
    </row>
    <row r="9" spans="1:11" ht="33.75" customHeight="1">
      <c r="A9" s="547"/>
      <c r="B9" s="386"/>
      <c r="C9" s="204" t="s">
        <v>1141</v>
      </c>
      <c r="D9" s="205"/>
      <c r="E9" s="13" t="s">
        <v>1323</v>
      </c>
      <c r="F9" s="205"/>
      <c r="G9" s="304"/>
      <c r="H9" s="201" t="s">
        <v>1324</v>
      </c>
      <c r="I9" s="205"/>
      <c r="J9" s="203"/>
      <c r="K9" s="281"/>
    </row>
    <row r="10" spans="1:11" ht="33.75" customHeight="1">
      <c r="A10" s="547"/>
      <c r="B10" s="386"/>
      <c r="C10" s="204" t="s">
        <v>1142</v>
      </c>
      <c r="D10" s="206"/>
      <c r="E10" s="13" t="s">
        <v>1325</v>
      </c>
      <c r="F10" s="206"/>
      <c r="G10" s="304"/>
      <c r="H10" s="13" t="s">
        <v>1326</v>
      </c>
      <c r="I10" s="206" t="s">
        <v>1327</v>
      </c>
      <c r="J10" s="195"/>
      <c r="K10" s="196"/>
    </row>
    <row r="11" spans="1:11" ht="33.75" customHeight="1">
      <c r="A11" s="547"/>
      <c r="B11" s="386"/>
      <c r="C11" s="207"/>
      <c r="D11" s="200"/>
      <c r="E11" s="208"/>
      <c r="F11" s="202"/>
      <c r="G11" s="203"/>
      <c r="H11" s="199"/>
      <c r="I11" s="199"/>
      <c r="J11" s="199"/>
      <c r="K11" s="279"/>
    </row>
    <row r="12" spans="1:11" ht="33.75" customHeight="1">
      <c r="A12" s="547"/>
      <c r="B12" s="377"/>
      <c r="C12" s="202" t="s">
        <v>1143</v>
      </c>
      <c r="D12" s="210" t="s">
        <v>1759</v>
      </c>
      <c r="E12" s="211"/>
      <c r="F12" s="211"/>
      <c r="G12" s="389"/>
      <c r="H12" s="389"/>
      <c r="I12" s="389"/>
      <c r="J12" s="389"/>
      <c r="K12" s="281"/>
    </row>
    <row r="13" spans="1:11" ht="33.75" customHeight="1" thickBot="1">
      <c r="A13" s="548"/>
      <c r="B13" s="283"/>
      <c r="C13" s="213"/>
      <c r="D13" s="214"/>
      <c r="E13" s="214"/>
      <c r="F13" s="214"/>
      <c r="G13" s="345"/>
      <c r="H13" s="345"/>
      <c r="I13" s="345"/>
      <c r="J13" s="345"/>
      <c r="K13" s="355"/>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387"/>
    </row>
    <row r="16" spans="1:11" s="220" customFormat="1" ht="33.75" customHeight="1">
      <c r="A16" s="570"/>
      <c r="B16" s="221"/>
      <c r="C16" s="226" t="s">
        <v>1327</v>
      </c>
      <c r="D16" s="227"/>
      <c r="E16" s="227" t="s">
        <v>1329</v>
      </c>
      <c r="F16" s="502"/>
      <c r="G16" s="502"/>
      <c r="H16" s="502"/>
      <c r="I16" s="502"/>
      <c r="J16" s="502"/>
      <c r="K16" s="388"/>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59.25" customHeight="1" thickBot="1">
      <c r="A43" s="241" t="s">
        <v>1357</v>
      </c>
      <c r="B43" s="649" t="s">
        <v>1555</v>
      </c>
      <c r="C43" s="650"/>
      <c r="D43" s="650"/>
      <c r="E43" s="650"/>
      <c r="F43" s="650"/>
      <c r="G43" s="650"/>
      <c r="H43" s="650"/>
      <c r="I43" s="650"/>
      <c r="J43" s="650"/>
      <c r="K43" s="651"/>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type="list" allowBlank="1" showInputMessage="1" showErrorMessage="1" sqref="D40:F40" xr:uid="{F3B9AE5D-FF66-4619-B276-D886DA3592AF}">
      <formula1>INDIRECT(C40)</formula1>
    </dataValidation>
    <dataValidation type="list" allowBlank="1" showInputMessage="1" showErrorMessage="1" sqref="F20:K20 F22:K22" xr:uid="{1B631C81-A849-44E2-8073-DCF591D6E991}">
      <formula1>INDIRECT(D19)</formula1>
    </dataValidation>
    <dataValidation type="list" allowBlank="1" showInputMessage="1" showErrorMessage="1" sqref="F19:K19 F21:K21" xr:uid="{379B1692-BE33-4400-8B0B-9E1C631839CB}">
      <formula1>INDIRECT(D19)</formula1>
    </dataValidation>
    <dataValidation type="list" allowBlank="1" showInputMessage="1" showErrorMessage="1" sqref="F15 G7" xr:uid="{5C32CD99-24B3-4472-881C-BB1E153818AD}">
      <formula1>#REF!</formula1>
    </dataValidation>
    <dataValidation allowBlank="1" showInputMessage="1" showErrorMessage="1" prompt="Incluir una ficha por cada indicador, ya sea de producto o de resultado" sqref="A1" xr:uid="{A1066502-63F3-44C7-8AC9-E7A0D2928F1B}"/>
  </dataValidations>
  <pageMargins left="0.7" right="0.7" top="0.75" bottom="0.75" header="0.3" footer="0.3"/>
  <pageSetup paperSize="1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98D54-EF27-4FDA-B119-CAF16351CBBC}">
  <dimension ref="A1:K43"/>
  <sheetViews>
    <sheetView topLeftCell="A4" zoomScale="55" zoomScaleNormal="55" workbookViewId="0">
      <selection activeCell="H17" sqref="H17"/>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1541</v>
      </c>
      <c r="B1" s="550"/>
      <c r="C1" s="550"/>
      <c r="D1" s="550"/>
      <c r="E1" s="550"/>
      <c r="F1" s="550"/>
      <c r="G1" s="550"/>
      <c r="H1" s="550"/>
      <c r="I1" s="550"/>
      <c r="J1" s="550"/>
      <c r="K1" s="551"/>
    </row>
    <row r="2" spans="1:11" ht="33.75" customHeight="1" thickBot="1">
      <c r="A2" s="192" t="s">
        <v>1137</v>
      </c>
      <c r="B2" s="552" t="s">
        <v>1399</v>
      </c>
      <c r="C2" s="553"/>
      <c r="D2" s="553"/>
      <c r="E2" s="553"/>
      <c r="F2" s="553"/>
      <c r="G2" s="553"/>
      <c r="H2" s="553"/>
      <c r="I2" s="553"/>
      <c r="J2" s="553"/>
      <c r="K2" s="554"/>
    </row>
    <row r="3" spans="1:11" ht="38.25" customHeight="1">
      <c r="A3" s="555" t="s">
        <v>1138</v>
      </c>
      <c r="B3" s="557" t="s">
        <v>1542</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33.75" customHeight="1" thickBot="1">
      <c r="A5" s="192" t="s">
        <v>1319</v>
      </c>
      <c r="B5" s="563" t="s">
        <v>1543</v>
      </c>
      <c r="C5" s="564"/>
      <c r="D5" s="564"/>
      <c r="E5" s="564"/>
      <c r="F5" s="564"/>
      <c r="G5" s="564"/>
      <c r="H5" s="564"/>
      <c r="I5" s="564"/>
      <c r="J5" s="564"/>
      <c r="K5" s="565"/>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279"/>
    </row>
    <row r="8" spans="1:11" ht="33.75" customHeight="1">
      <c r="A8" s="547"/>
      <c r="B8" s="280"/>
      <c r="C8" s="13" t="s">
        <v>1140</v>
      </c>
      <c r="D8" s="265"/>
      <c r="E8" s="13" t="s">
        <v>1321</v>
      </c>
      <c r="F8" s="265"/>
      <c r="H8" s="201" t="s">
        <v>1322</v>
      </c>
      <c r="I8" s="265"/>
      <c r="J8" s="202"/>
      <c r="K8" s="281"/>
    </row>
    <row r="9" spans="1:11" ht="33.75" customHeight="1">
      <c r="A9" s="547"/>
      <c r="B9" s="280"/>
      <c r="C9" s="204" t="s">
        <v>1141</v>
      </c>
      <c r="D9" s="205"/>
      <c r="E9" s="13" t="s">
        <v>1323</v>
      </c>
      <c r="F9" s="205"/>
      <c r="H9" s="201" t="s">
        <v>1324</v>
      </c>
      <c r="I9" s="205"/>
      <c r="J9" s="203"/>
      <c r="K9" s="281"/>
    </row>
    <row r="10" spans="1:11" ht="33.75" customHeight="1">
      <c r="A10" s="547"/>
      <c r="B10" s="280"/>
      <c r="C10" s="204" t="s">
        <v>1142</v>
      </c>
      <c r="D10" s="206"/>
      <c r="E10" s="13" t="s">
        <v>1325</v>
      </c>
      <c r="F10" s="206"/>
      <c r="H10" s="13" t="s">
        <v>1326</v>
      </c>
      <c r="I10" s="206" t="s">
        <v>1327</v>
      </c>
      <c r="J10" s="195"/>
      <c r="K10" s="196"/>
    </row>
    <row r="11" spans="1:11" ht="33.75" customHeight="1">
      <c r="A11" s="547"/>
      <c r="B11" s="280"/>
      <c r="C11" s="207"/>
      <c r="D11" s="200"/>
      <c r="E11" s="208"/>
      <c r="F11" s="202"/>
      <c r="G11" s="203"/>
      <c r="H11" s="199"/>
      <c r="I11" s="199"/>
      <c r="J11" s="199"/>
      <c r="K11" s="279"/>
    </row>
    <row r="12" spans="1:11" ht="33.75" customHeight="1">
      <c r="A12" s="547"/>
      <c r="B12" s="282"/>
      <c r="C12" s="202" t="s">
        <v>1143</v>
      </c>
      <c r="D12" s="210" t="s">
        <v>1544</v>
      </c>
      <c r="E12" s="211"/>
      <c r="F12" s="211"/>
      <c r="G12" s="203"/>
      <c r="H12" s="203"/>
      <c r="I12" s="203"/>
      <c r="J12" s="203"/>
      <c r="K12" s="212"/>
    </row>
    <row r="13" spans="1:11" ht="33.75" customHeight="1" thickBot="1">
      <c r="A13" s="548"/>
      <c r="B13" s="360"/>
      <c r="C13" s="207"/>
      <c r="D13" s="208"/>
      <c r="E13" s="208"/>
      <c r="F13" s="208"/>
      <c r="G13" s="344"/>
      <c r="H13" s="344"/>
      <c r="I13" s="344"/>
      <c r="J13" s="344"/>
      <c r="K13" s="394"/>
    </row>
    <row r="14" spans="1:11" s="220" customFormat="1" ht="33.75" customHeight="1">
      <c r="A14" s="569" t="s">
        <v>1144</v>
      </c>
      <c r="B14" s="266"/>
      <c r="C14" s="267"/>
      <c r="D14" s="267"/>
      <c r="E14" s="267"/>
      <c r="F14" s="267"/>
      <c r="G14" s="268"/>
      <c r="H14" s="268"/>
      <c r="I14" s="268"/>
      <c r="J14" s="268"/>
      <c r="K14" s="269"/>
    </row>
    <row r="15" spans="1:11" s="220" customFormat="1" ht="33.75" customHeight="1">
      <c r="A15" s="570"/>
      <c r="B15" s="221"/>
      <c r="C15" s="222" t="s">
        <v>281</v>
      </c>
      <c r="D15" s="223" t="s">
        <v>282</v>
      </c>
      <c r="E15" s="224" t="s">
        <v>1145</v>
      </c>
      <c r="F15" s="502" t="s">
        <v>1146</v>
      </c>
      <c r="G15" s="502"/>
      <c r="H15" s="502"/>
      <c r="I15" s="502"/>
      <c r="J15" s="502"/>
      <c r="K15" s="395"/>
    </row>
    <row r="16" spans="1:11" s="220" customFormat="1" ht="33.75" customHeight="1">
      <c r="A16" s="570"/>
      <c r="B16" s="221"/>
      <c r="C16" s="226" t="s">
        <v>1327</v>
      </c>
      <c r="D16" s="227"/>
      <c r="E16" s="227" t="s">
        <v>1545</v>
      </c>
      <c r="F16" s="502"/>
      <c r="G16" s="502"/>
      <c r="H16" s="502"/>
      <c r="I16" s="502"/>
      <c r="J16" s="502"/>
      <c r="K16" s="395"/>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19" t="s">
        <v>1331</v>
      </c>
      <c r="C18" s="720"/>
      <c r="D18" s="720"/>
      <c r="E18" s="720"/>
      <c r="F18" s="720"/>
      <c r="G18" s="720"/>
      <c r="H18" s="720"/>
      <c r="I18" s="720"/>
      <c r="J18" s="720"/>
      <c r="K18" s="721"/>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170</v>
      </c>
      <c r="C41" s="644"/>
      <c r="D41" s="644"/>
      <c r="E41" s="644"/>
      <c r="F41" s="644"/>
      <c r="G41" s="644"/>
      <c r="H41" s="644"/>
      <c r="I41" s="644"/>
      <c r="J41" s="644"/>
      <c r="K41" s="645"/>
    </row>
    <row r="42" spans="1:11" s="220" customFormat="1" ht="33.75" customHeight="1" thickBot="1">
      <c r="A42" s="241" t="s">
        <v>1147</v>
      </c>
      <c r="B42" s="657" t="s">
        <v>1356</v>
      </c>
      <c r="C42" s="658"/>
      <c r="D42" s="658"/>
      <c r="E42" s="658"/>
      <c r="F42" s="658"/>
      <c r="G42" s="658"/>
      <c r="H42" s="658"/>
      <c r="I42" s="658"/>
      <c r="J42" s="658"/>
      <c r="K42" s="659"/>
    </row>
    <row r="43" spans="1:11" ht="59.25" customHeight="1" thickBot="1">
      <c r="A43" s="241" t="s">
        <v>1357</v>
      </c>
      <c r="B43" s="660"/>
      <c r="C43" s="661"/>
      <c r="D43" s="661"/>
      <c r="E43" s="661"/>
      <c r="F43" s="661"/>
      <c r="G43" s="661"/>
      <c r="H43" s="661"/>
      <c r="I43" s="661"/>
      <c r="J43" s="661"/>
      <c r="K43" s="66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0D38146E-882C-4194-8068-64B996923CB4}">
      <formula1>INDIRECT(C40)</formula1>
    </dataValidation>
    <dataValidation type="list" allowBlank="1" showInputMessage="1" showErrorMessage="1" sqref="F20:K20 F22:K22" xr:uid="{BE02CE00-F818-481D-9493-5DFD5C76AB05}">
      <formula1>INDIRECT(D19)</formula1>
    </dataValidation>
    <dataValidation type="list" allowBlank="1" showInputMessage="1" showErrorMessage="1" sqref="F19:K19 F21:K21" xr:uid="{FA94B8D5-56A1-4222-8B1A-E74136E0A0B5}">
      <formula1>INDIRECT(D19)</formula1>
    </dataValidation>
    <dataValidation type="list" allowBlank="1" showInputMessage="1" showErrorMessage="1" sqref="F15 G7" xr:uid="{C58739E7-4F8F-4455-BF2A-823255AE1547}">
      <formula1>#REF!</formula1>
    </dataValidation>
    <dataValidation allowBlank="1" showInputMessage="1" showErrorMessage="1" prompt="Incluir una ficha por cada indicador, ya sea de producto o de resultado" sqref="A1" xr:uid="{A6D84D21-85F8-4B45-9F5D-E009D4983A5F}"/>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89A0-F465-4568-A0B9-EAB5B037DEB2}">
  <dimension ref="A1:K43"/>
  <sheetViews>
    <sheetView topLeftCell="A5" zoomScale="55" zoomScaleNormal="55" workbookViewId="0">
      <selection activeCell="N13" sqref="N1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1547</v>
      </c>
      <c r="B1" s="550"/>
      <c r="C1" s="550"/>
      <c r="D1" s="550"/>
      <c r="E1" s="550"/>
      <c r="F1" s="550"/>
      <c r="G1" s="550"/>
      <c r="H1" s="550"/>
      <c r="I1" s="550"/>
      <c r="J1" s="550"/>
      <c r="K1" s="551"/>
    </row>
    <row r="2" spans="1:11" ht="33.75" customHeight="1" thickBot="1">
      <c r="A2" s="192" t="s">
        <v>1137</v>
      </c>
      <c r="B2" s="552" t="s">
        <v>1546</v>
      </c>
      <c r="C2" s="553"/>
      <c r="D2" s="553"/>
      <c r="E2" s="553"/>
      <c r="F2" s="553"/>
      <c r="G2" s="553"/>
      <c r="H2" s="553"/>
      <c r="I2" s="553"/>
      <c r="J2" s="553"/>
      <c r="K2" s="554"/>
    </row>
    <row r="3" spans="1:11" ht="38.25" customHeight="1">
      <c r="A3" s="555" t="s">
        <v>1138</v>
      </c>
      <c r="B3" s="557" t="s">
        <v>1551</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33.75" customHeight="1" thickBot="1">
      <c r="A5" s="192" t="s">
        <v>1319</v>
      </c>
      <c r="B5" s="740" t="s">
        <v>1548</v>
      </c>
      <c r="C5" s="741"/>
      <c r="D5" s="741"/>
      <c r="E5" s="741"/>
      <c r="F5" s="741"/>
      <c r="G5" s="741"/>
      <c r="H5" s="741"/>
      <c r="I5" s="741"/>
      <c r="J5" s="741"/>
      <c r="K5" s="742"/>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65"/>
      <c r="H8" s="201" t="s">
        <v>1322</v>
      </c>
      <c r="I8" s="265"/>
      <c r="J8" s="202"/>
      <c r="K8" s="196"/>
    </row>
    <row r="9" spans="1:11" ht="33.75" customHeight="1">
      <c r="A9" s="738"/>
      <c r="B9" s="200"/>
      <c r="C9" s="204" t="s">
        <v>1141</v>
      </c>
      <c r="D9" s="205"/>
      <c r="E9" s="13" t="s">
        <v>1323</v>
      </c>
      <c r="F9" s="205"/>
      <c r="H9" s="201" t="s">
        <v>1324</v>
      </c>
      <c r="I9" s="205"/>
      <c r="J9" s="203"/>
      <c r="K9" s="196"/>
    </row>
    <row r="10" spans="1:11" ht="33.75" customHeight="1">
      <c r="A10" s="738"/>
      <c r="B10" s="200"/>
      <c r="C10" s="204" t="s">
        <v>1142</v>
      </c>
      <c r="D10" s="206"/>
      <c r="E10" s="13" t="s">
        <v>1325</v>
      </c>
      <c r="F10" s="206"/>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1552</v>
      </c>
      <c r="E12" s="211"/>
      <c r="F12" s="211"/>
      <c r="G12" s="203"/>
      <c r="H12" s="203"/>
      <c r="I12" s="203"/>
      <c r="J12" s="203"/>
      <c r="K12" s="196"/>
    </row>
    <row r="13" spans="1:11" ht="33.75" customHeight="1" thickBot="1">
      <c r="A13" s="739"/>
      <c r="B13" s="207"/>
      <c r="C13" s="207"/>
      <c r="D13" s="208"/>
      <c r="E13" s="208"/>
      <c r="F13" s="208"/>
      <c r="G13" s="344"/>
      <c r="H13" s="344"/>
      <c r="I13" s="344"/>
      <c r="J13" s="344"/>
      <c r="K13" s="394"/>
    </row>
    <row r="14" spans="1:11" s="220" customFormat="1" ht="33.75" customHeight="1">
      <c r="A14" s="569" t="s">
        <v>1144</v>
      </c>
      <c r="B14" s="266"/>
      <c r="C14" s="267"/>
      <c r="D14" s="267"/>
      <c r="E14" s="267"/>
      <c r="F14" s="267"/>
      <c r="G14" s="268"/>
      <c r="H14" s="268"/>
      <c r="I14" s="268"/>
      <c r="J14" s="268"/>
      <c r="K14" s="269"/>
    </row>
    <row r="15" spans="1:11" s="220" customFormat="1" ht="33.75" customHeight="1">
      <c r="A15" s="570"/>
      <c r="B15" s="221"/>
      <c r="C15" s="222" t="s">
        <v>281</v>
      </c>
      <c r="D15" s="223" t="s">
        <v>282</v>
      </c>
      <c r="E15" s="224" t="s">
        <v>1145</v>
      </c>
      <c r="F15" s="502" t="s">
        <v>1146</v>
      </c>
      <c r="G15" s="502"/>
      <c r="H15" s="502"/>
      <c r="I15" s="502"/>
      <c r="J15" s="502"/>
      <c r="K15" s="395"/>
    </row>
    <row r="16" spans="1:11" s="220" customFormat="1" ht="33.75" customHeight="1">
      <c r="A16" s="570"/>
      <c r="B16" s="221"/>
      <c r="C16" s="226" t="s">
        <v>1327</v>
      </c>
      <c r="D16" s="227"/>
      <c r="E16" s="264" t="s">
        <v>1550</v>
      </c>
      <c r="F16" s="502"/>
      <c r="G16" s="502"/>
      <c r="H16" s="502"/>
      <c r="I16" s="502"/>
      <c r="J16" s="502"/>
      <c r="K16" s="395"/>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19" t="s">
        <v>1331</v>
      </c>
      <c r="C18" s="720"/>
      <c r="D18" s="720"/>
      <c r="E18" s="720"/>
      <c r="F18" s="720"/>
      <c r="G18" s="720"/>
      <c r="H18" s="720"/>
      <c r="I18" s="720"/>
      <c r="J18" s="720"/>
      <c r="K18" s="721"/>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125</v>
      </c>
      <c r="C41" s="644"/>
      <c r="D41" s="644"/>
      <c r="E41" s="644"/>
      <c r="F41" s="644"/>
      <c r="G41" s="644"/>
      <c r="H41" s="644"/>
      <c r="I41" s="644"/>
      <c r="J41" s="644"/>
      <c r="K41" s="645"/>
    </row>
    <row r="42" spans="1:11" s="220" customFormat="1" ht="33.75" customHeight="1" thickBot="1">
      <c r="A42" s="241" t="s">
        <v>1147</v>
      </c>
      <c r="B42" s="657" t="s">
        <v>1372</v>
      </c>
      <c r="C42" s="658"/>
      <c r="D42" s="658"/>
      <c r="E42" s="658"/>
      <c r="F42" s="658"/>
      <c r="G42" s="658"/>
      <c r="H42" s="658"/>
      <c r="I42" s="658"/>
      <c r="J42" s="658"/>
      <c r="K42" s="659"/>
    </row>
    <row r="43" spans="1:11" ht="59.25" customHeight="1" thickBot="1">
      <c r="A43" s="241" t="s">
        <v>1357</v>
      </c>
      <c r="B43" s="649" t="s">
        <v>1549</v>
      </c>
      <c r="C43" s="650"/>
      <c r="D43" s="650"/>
      <c r="E43" s="650"/>
      <c r="F43" s="650"/>
      <c r="G43" s="650"/>
      <c r="H43" s="650"/>
      <c r="I43" s="650"/>
      <c r="J43" s="650"/>
      <c r="K43" s="651"/>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73D715B3-57E0-434C-9E1D-E5853FCDC16A}">
      <formula1>INDIRECT(C40)</formula1>
    </dataValidation>
    <dataValidation type="list" allowBlank="1" showInputMessage="1" showErrorMessage="1" sqref="F20:K20 F22:K22" xr:uid="{4B5E6933-FF3C-44B4-83F4-72DBE4283AE9}">
      <formula1>INDIRECT(D19)</formula1>
    </dataValidation>
    <dataValidation type="list" allowBlank="1" showInputMessage="1" showErrorMessage="1" sqref="F19:K19 F21:K21" xr:uid="{6030C8A2-D9ED-4DEE-B3A6-BBBAEBDF111D}">
      <formula1>INDIRECT(D19)</formula1>
    </dataValidation>
    <dataValidation type="list" allowBlank="1" showInputMessage="1" showErrorMessage="1" sqref="F15 G7" xr:uid="{6095CC39-B369-4ECA-83E0-C7602C73F705}">
      <formula1>#REF!</formula1>
    </dataValidation>
    <dataValidation allowBlank="1" showInputMessage="1" showErrorMessage="1" prompt="Incluir una ficha por cada indicador, ya sea de producto o de resultado" sqref="A1" xr:uid="{4F6FCF9F-8E23-4D06-89B6-37595DC3C809}"/>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2D4C-EAD7-4B0A-949E-6147886053AA}">
  <dimension ref="A1:K43"/>
  <sheetViews>
    <sheetView topLeftCell="A5" zoomScale="55" zoomScaleNormal="55" workbookViewId="0">
      <selection activeCell="E14" sqref="E14"/>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1358</v>
      </c>
      <c r="B1" s="550"/>
      <c r="C1" s="550"/>
      <c r="D1" s="550"/>
      <c r="E1" s="550"/>
      <c r="F1" s="550"/>
      <c r="G1" s="550"/>
      <c r="H1" s="550"/>
      <c r="I1" s="550"/>
      <c r="J1" s="550"/>
      <c r="K1" s="551"/>
    </row>
    <row r="2" spans="1:11" ht="33.75" customHeight="1" thickBot="1">
      <c r="A2" s="192" t="s">
        <v>1137</v>
      </c>
      <c r="B2" s="552" t="s">
        <v>1233</v>
      </c>
      <c r="C2" s="553"/>
      <c r="D2" s="553"/>
      <c r="E2" s="553"/>
      <c r="F2" s="553"/>
      <c r="G2" s="553"/>
      <c r="H2" s="553"/>
      <c r="I2" s="553"/>
      <c r="J2" s="553"/>
      <c r="K2" s="554"/>
    </row>
    <row r="3" spans="1:11" ht="38.25" customHeight="1">
      <c r="A3" s="555" t="s">
        <v>1138</v>
      </c>
      <c r="B3" s="557" t="s">
        <v>1693</v>
      </c>
      <c r="C3" s="558"/>
      <c r="D3" s="558"/>
      <c r="E3" s="558"/>
      <c r="F3" s="558"/>
      <c r="G3" s="558"/>
      <c r="H3" s="558"/>
      <c r="I3" s="558"/>
      <c r="J3" s="558"/>
      <c r="K3" s="559"/>
    </row>
    <row r="4" spans="1:11" ht="45.75" customHeight="1" thickBot="1">
      <c r="A4" s="556"/>
      <c r="B4" s="560"/>
      <c r="C4" s="561"/>
      <c r="D4" s="561"/>
      <c r="E4" s="561"/>
      <c r="F4" s="561"/>
      <c r="G4" s="561"/>
      <c r="H4" s="561"/>
      <c r="I4" s="561"/>
      <c r="J4" s="561"/>
      <c r="K4" s="562"/>
    </row>
    <row r="5" spans="1:11" ht="186.75" customHeight="1" thickBot="1">
      <c r="A5" s="192" t="s">
        <v>1319</v>
      </c>
      <c r="B5" s="563" t="s">
        <v>1553</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65"/>
      <c r="H8" s="201" t="s">
        <v>1322</v>
      </c>
      <c r="I8" s="265"/>
      <c r="J8" s="202"/>
      <c r="K8" s="196"/>
    </row>
    <row r="9" spans="1:11" ht="33.75" customHeight="1">
      <c r="A9" s="738"/>
      <c r="B9" s="200"/>
      <c r="C9" s="204" t="s">
        <v>1141</v>
      </c>
      <c r="D9" s="205"/>
      <c r="E9" s="13" t="s">
        <v>1323</v>
      </c>
      <c r="F9" s="205"/>
      <c r="H9" s="201" t="s">
        <v>1324</v>
      </c>
      <c r="I9" s="205"/>
      <c r="J9" s="203"/>
      <c r="K9" s="196"/>
    </row>
    <row r="10" spans="1:11" ht="33.75" customHeight="1">
      <c r="A10" s="738"/>
      <c r="B10" s="200"/>
      <c r="C10" s="204" t="s">
        <v>1142</v>
      </c>
      <c r="D10" s="206"/>
      <c r="E10" s="13" t="s">
        <v>1325</v>
      </c>
      <c r="F10" s="206"/>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1802</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225"/>
    </row>
    <row r="16" spans="1:11" s="220" customFormat="1" ht="33.75" customHeight="1">
      <c r="A16" s="570"/>
      <c r="B16" s="221"/>
      <c r="C16" s="226" t="s">
        <v>1327</v>
      </c>
      <c r="D16" s="227"/>
      <c r="E16" s="243" t="s">
        <v>1359</v>
      </c>
      <c r="F16" s="502"/>
      <c r="G16" s="502"/>
      <c r="H16" s="502"/>
      <c r="I16" s="502"/>
      <c r="J16" s="502"/>
      <c r="K16" s="228"/>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1360</v>
      </c>
      <c r="C41" s="644"/>
      <c r="D41" s="644"/>
      <c r="E41" s="644"/>
      <c r="F41" s="644"/>
      <c r="G41" s="644"/>
      <c r="H41" s="644"/>
      <c r="I41" s="644"/>
      <c r="J41" s="644"/>
      <c r="K41" s="645"/>
    </row>
    <row r="42" spans="1:11" s="220" customFormat="1" ht="33.75" customHeight="1" thickBot="1">
      <c r="A42" s="241" t="s">
        <v>1147</v>
      </c>
      <c r="B42" s="657" t="s">
        <v>1356</v>
      </c>
      <c r="C42" s="658"/>
      <c r="D42" s="658"/>
      <c r="E42" s="658"/>
      <c r="F42" s="658"/>
      <c r="G42" s="658"/>
      <c r="H42" s="658"/>
      <c r="I42" s="658"/>
      <c r="J42" s="658"/>
      <c r="K42" s="659"/>
    </row>
    <row r="43" spans="1:11" ht="81" customHeight="1" thickBot="1">
      <c r="A43" s="244" t="s">
        <v>1357</v>
      </c>
      <c r="B43" s="743" t="s">
        <v>1803</v>
      </c>
      <c r="C43" s="743"/>
      <c r="D43" s="743"/>
      <c r="E43" s="743"/>
      <c r="F43" s="743"/>
      <c r="G43" s="743"/>
      <c r="H43" s="743"/>
      <c r="I43" s="743"/>
      <c r="J43" s="743"/>
      <c r="K43" s="743"/>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D2BCB676-7868-4F09-A9AF-0AAF80A19F64}">
      <formula1>INDIRECT(C40)</formula1>
    </dataValidation>
    <dataValidation type="list" allowBlank="1" showInputMessage="1" showErrorMessage="1" sqref="F20:K20 F22:K22" xr:uid="{62C682EA-6413-430D-A275-86A762F5922F}">
      <formula1>INDIRECT(D19)</formula1>
    </dataValidation>
    <dataValidation type="list" allowBlank="1" showInputMessage="1" showErrorMessage="1" sqref="F19:K19 F21:K21" xr:uid="{30601B6A-3795-4C2F-8FFF-0315D0EF14B4}">
      <formula1>INDIRECT(D19)</formula1>
    </dataValidation>
    <dataValidation type="list" allowBlank="1" showInputMessage="1" showErrorMessage="1" sqref="F15 G7" xr:uid="{87DB1EC7-60C2-4A01-BA48-66A8D2EEFB34}">
      <formula1>#REF!</formula1>
    </dataValidation>
    <dataValidation allowBlank="1" showInputMessage="1" showErrorMessage="1" prompt="Incluir una ficha por cada indicador, ya sea de producto o de resultado" sqref="A1" xr:uid="{E1960960-7CEE-48C1-9AF1-8204655571A1}"/>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439FD-87E6-4E71-B9C4-49C7EA05D120}">
  <dimension ref="A1:K43"/>
  <sheetViews>
    <sheetView topLeftCell="A5" zoomScale="55" zoomScaleNormal="55" workbookViewId="0">
      <selection activeCell="B6" sqref="B6:K1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1316</v>
      </c>
      <c r="B1" s="550"/>
      <c r="C1" s="550"/>
      <c r="D1" s="550"/>
      <c r="E1" s="550"/>
      <c r="F1" s="550"/>
      <c r="G1" s="550"/>
      <c r="H1" s="550"/>
      <c r="I1" s="550"/>
      <c r="J1" s="550"/>
      <c r="K1" s="551"/>
    </row>
    <row r="2" spans="1:11" ht="33.75" customHeight="1" thickBot="1">
      <c r="A2" s="192" t="s">
        <v>1137</v>
      </c>
      <c r="B2" s="552" t="s">
        <v>1317</v>
      </c>
      <c r="C2" s="553"/>
      <c r="D2" s="553"/>
      <c r="E2" s="553"/>
      <c r="F2" s="553"/>
      <c r="G2" s="553"/>
      <c r="H2" s="553"/>
      <c r="I2" s="553"/>
      <c r="J2" s="553"/>
      <c r="K2" s="554"/>
    </row>
    <row r="3" spans="1:11" ht="38.25" customHeight="1">
      <c r="A3" s="555" t="s">
        <v>1138</v>
      </c>
      <c r="B3" s="557" t="s">
        <v>1318</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65.25" customHeight="1" thickBot="1">
      <c r="A5" s="192" t="s">
        <v>1319</v>
      </c>
      <c r="B5" s="740" t="s">
        <v>1554</v>
      </c>
      <c r="C5" s="747"/>
      <c r="D5" s="747"/>
      <c r="E5" s="747"/>
      <c r="F5" s="747"/>
      <c r="G5" s="747"/>
      <c r="H5" s="747"/>
      <c r="I5" s="747"/>
      <c r="J5" s="747"/>
      <c r="K5" s="748"/>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279"/>
    </row>
    <row r="8" spans="1:11" ht="33.75" customHeight="1">
      <c r="A8" s="547"/>
      <c r="B8" s="280"/>
      <c r="C8" s="13" t="s">
        <v>1140</v>
      </c>
      <c r="D8" s="265"/>
      <c r="E8" s="13" t="s">
        <v>1321</v>
      </c>
      <c r="F8" s="265"/>
      <c r="H8" s="201" t="s">
        <v>1322</v>
      </c>
      <c r="I8" s="265"/>
      <c r="J8" s="202"/>
      <c r="K8" s="281"/>
    </row>
    <row r="9" spans="1:11" ht="33.75" customHeight="1">
      <c r="A9" s="547"/>
      <c r="B9" s="280"/>
      <c r="C9" s="204" t="s">
        <v>1141</v>
      </c>
      <c r="D9" s="205"/>
      <c r="E9" s="13" t="s">
        <v>1323</v>
      </c>
      <c r="F9" s="205"/>
      <c r="H9" s="201" t="s">
        <v>1324</v>
      </c>
      <c r="I9" s="205"/>
      <c r="J9" s="203"/>
      <c r="K9" s="281"/>
    </row>
    <row r="10" spans="1:11" ht="33.75" customHeight="1">
      <c r="A10" s="547"/>
      <c r="B10" s="280"/>
      <c r="C10" s="204" t="s">
        <v>1142</v>
      </c>
      <c r="D10" s="206"/>
      <c r="E10" s="13" t="s">
        <v>1325</v>
      </c>
      <c r="F10" s="206"/>
      <c r="H10" s="13" t="s">
        <v>1326</v>
      </c>
      <c r="I10" s="206" t="s">
        <v>1327</v>
      </c>
      <c r="J10" s="195"/>
      <c r="K10" s="196"/>
    </row>
    <row r="11" spans="1:11" ht="33.75" customHeight="1">
      <c r="A11" s="547"/>
      <c r="B11" s="280"/>
      <c r="C11" s="207"/>
      <c r="D11" s="200"/>
      <c r="E11" s="208"/>
      <c r="F11" s="202"/>
      <c r="G11" s="203"/>
      <c r="H11" s="199"/>
      <c r="I11" s="199"/>
      <c r="J11" s="199"/>
      <c r="K11" s="279"/>
    </row>
    <row r="12" spans="1:11" ht="33.75" customHeight="1">
      <c r="A12" s="547"/>
      <c r="B12" s="282"/>
      <c r="C12" s="202" t="s">
        <v>1143</v>
      </c>
      <c r="D12" s="210" t="s">
        <v>1328</v>
      </c>
      <c r="E12" s="211"/>
      <c r="F12" s="211"/>
      <c r="G12" s="203"/>
      <c r="H12" s="203"/>
      <c r="I12" s="203"/>
      <c r="J12" s="203"/>
      <c r="K12" s="212"/>
    </row>
    <row r="13" spans="1:11" ht="33.75" customHeight="1" thickBot="1">
      <c r="A13" s="548"/>
      <c r="B13" s="283"/>
      <c r="C13" s="213"/>
      <c r="D13" s="214"/>
      <c r="E13" s="214"/>
      <c r="F13" s="214"/>
      <c r="G13" s="215"/>
      <c r="H13" s="215"/>
      <c r="I13" s="215"/>
      <c r="J13" s="215"/>
      <c r="K13" s="216"/>
    </row>
    <row r="14" spans="1:11" s="220" customFormat="1" ht="33.75" customHeight="1">
      <c r="A14" s="569" t="s">
        <v>1144</v>
      </c>
      <c r="B14" s="266"/>
      <c r="C14" s="267"/>
      <c r="D14" s="267"/>
      <c r="E14" s="267"/>
      <c r="F14" s="267"/>
      <c r="G14" s="268"/>
      <c r="H14" s="268"/>
      <c r="I14" s="268"/>
      <c r="J14" s="268"/>
      <c r="K14" s="269"/>
    </row>
    <row r="15" spans="1:11" s="220" customFormat="1" ht="33.75" customHeight="1">
      <c r="A15" s="570"/>
      <c r="B15" s="221"/>
      <c r="C15" s="222" t="s">
        <v>281</v>
      </c>
      <c r="D15" s="223" t="s">
        <v>282</v>
      </c>
      <c r="E15" s="224" t="s">
        <v>1145</v>
      </c>
      <c r="F15" s="502" t="s">
        <v>1146</v>
      </c>
      <c r="G15" s="502"/>
      <c r="H15" s="502"/>
      <c r="I15" s="502"/>
      <c r="J15" s="502"/>
      <c r="K15" s="395"/>
    </row>
    <row r="16" spans="1:11" s="220" customFormat="1" ht="33.75" customHeight="1">
      <c r="A16" s="570"/>
      <c r="B16" s="221"/>
      <c r="C16" s="226" t="s">
        <v>1327</v>
      </c>
      <c r="D16" s="227"/>
      <c r="E16" s="227" t="s">
        <v>1329</v>
      </c>
      <c r="F16" s="502"/>
      <c r="G16" s="502"/>
      <c r="H16" s="502"/>
      <c r="I16" s="502"/>
      <c r="J16" s="502"/>
      <c r="K16" s="395"/>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19" t="s">
        <v>1331</v>
      </c>
      <c r="C18" s="720"/>
      <c r="D18" s="720"/>
      <c r="E18" s="720"/>
      <c r="F18" s="720"/>
      <c r="G18" s="720"/>
      <c r="H18" s="720"/>
      <c r="I18" s="720"/>
      <c r="J18" s="720"/>
      <c r="K18" s="721"/>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657" t="s">
        <v>1356</v>
      </c>
      <c r="C42" s="658"/>
      <c r="D42" s="658"/>
      <c r="E42" s="658"/>
      <c r="F42" s="658"/>
      <c r="G42" s="658"/>
      <c r="H42" s="658"/>
      <c r="I42" s="658"/>
      <c r="J42" s="658"/>
      <c r="K42" s="659"/>
    </row>
    <row r="43" spans="1:11" ht="59.25" customHeight="1" thickBot="1">
      <c r="A43" s="241" t="s">
        <v>1357</v>
      </c>
      <c r="B43" s="649" t="s">
        <v>1705</v>
      </c>
      <c r="C43" s="650"/>
      <c r="D43" s="650"/>
      <c r="E43" s="650"/>
      <c r="F43" s="650"/>
      <c r="G43" s="650"/>
      <c r="H43" s="650"/>
      <c r="I43" s="650"/>
      <c r="J43" s="650"/>
      <c r="K43" s="651"/>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039851A9-0891-407A-826A-CF0D8F61958D}"/>
    <dataValidation type="list" allowBlank="1" showInputMessage="1" showErrorMessage="1" sqref="F15 G7" xr:uid="{AF685118-4298-4E71-A76E-0EE098D91D50}">
      <formula1>#REF!</formula1>
    </dataValidation>
    <dataValidation type="list" allowBlank="1" showInputMessage="1" showErrorMessage="1" sqref="F19:K19 F21:K21" xr:uid="{0E9580F5-5DB9-4069-BD85-D08BCF5B8FA3}">
      <formula1>INDIRECT(D19)</formula1>
    </dataValidation>
    <dataValidation type="list" allowBlank="1" showInputMessage="1" showErrorMessage="1" sqref="F20:K20 F22:K22" xr:uid="{F0289CF5-E3A8-4B70-83F8-DFD66655C992}">
      <formula1>INDIRECT(D19)</formula1>
    </dataValidation>
    <dataValidation type="list" allowBlank="1" showInputMessage="1" showErrorMessage="1" sqref="D40:F40" xr:uid="{412595C6-4CB2-44EE-94C5-C9A8DF694A41}">
      <formula1>INDIRECT(C40)</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0741-ABAE-4C9A-9C19-2B670AC966AE}">
  <sheetPr>
    <tabColor theme="1" tint="0.249977111117893"/>
  </sheetPr>
  <dimension ref="A1:K43"/>
  <sheetViews>
    <sheetView zoomScale="40" zoomScaleNormal="40" workbookViewId="0">
      <selection activeCell="M50" sqref="M50"/>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1760</v>
      </c>
      <c r="B1" s="550"/>
      <c r="C1" s="550"/>
      <c r="D1" s="550"/>
      <c r="E1" s="550"/>
      <c r="F1" s="550"/>
      <c r="G1" s="550"/>
      <c r="H1" s="550"/>
      <c r="I1" s="550"/>
      <c r="J1" s="550"/>
      <c r="K1" s="551"/>
    </row>
    <row r="2" spans="1:11" ht="33.75" customHeight="1" thickBot="1">
      <c r="A2" s="192" t="s">
        <v>1137</v>
      </c>
      <c r="B2" s="552" t="s">
        <v>1413</v>
      </c>
      <c r="C2" s="553"/>
      <c r="D2" s="553"/>
      <c r="E2" s="553"/>
      <c r="F2" s="553"/>
      <c r="G2" s="553"/>
      <c r="H2" s="553"/>
      <c r="I2" s="553"/>
      <c r="J2" s="553"/>
      <c r="K2" s="554"/>
    </row>
    <row r="3" spans="1:11" ht="38.25" customHeight="1">
      <c r="A3" s="555" t="s">
        <v>1138</v>
      </c>
      <c r="B3" s="557" t="s">
        <v>1761</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65.25" customHeight="1" thickBot="1">
      <c r="A5" s="192" t="s">
        <v>1319</v>
      </c>
      <c r="B5" s="740" t="s">
        <v>1762</v>
      </c>
      <c r="C5" s="747"/>
      <c r="D5" s="747"/>
      <c r="E5" s="747"/>
      <c r="F5" s="747"/>
      <c r="G5" s="747"/>
      <c r="H5" s="747"/>
      <c r="I5" s="747"/>
      <c r="J5" s="747"/>
      <c r="K5" s="748"/>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279"/>
    </row>
    <row r="8" spans="1:11" ht="33.75" customHeight="1">
      <c r="A8" s="547"/>
      <c r="B8" s="280"/>
      <c r="C8" s="13" t="s">
        <v>1140</v>
      </c>
      <c r="D8" s="265"/>
      <c r="E8" s="13" t="s">
        <v>1321</v>
      </c>
      <c r="F8" s="265"/>
      <c r="H8" s="201" t="s">
        <v>1322</v>
      </c>
      <c r="I8" s="265"/>
      <c r="J8" s="202"/>
      <c r="K8" s="281"/>
    </row>
    <row r="9" spans="1:11" ht="33.75" customHeight="1">
      <c r="A9" s="547"/>
      <c r="B9" s="280"/>
      <c r="C9" s="204" t="s">
        <v>1141</v>
      </c>
      <c r="D9" s="205"/>
      <c r="E9" s="13" t="s">
        <v>1323</v>
      </c>
      <c r="F9" s="205"/>
      <c r="H9" s="201" t="s">
        <v>1324</v>
      </c>
      <c r="I9" s="205"/>
      <c r="J9" s="203"/>
      <c r="K9" s="281"/>
    </row>
    <row r="10" spans="1:11" ht="33.75" customHeight="1">
      <c r="A10" s="547"/>
      <c r="B10" s="280"/>
      <c r="C10" s="204" t="s">
        <v>1142</v>
      </c>
      <c r="D10" s="206"/>
      <c r="E10" s="13" t="s">
        <v>1325</v>
      </c>
      <c r="F10" s="206"/>
      <c r="H10" s="13" t="s">
        <v>1326</v>
      </c>
      <c r="I10" s="206" t="s">
        <v>1327</v>
      </c>
      <c r="J10" s="195"/>
      <c r="K10" s="196"/>
    </row>
    <row r="11" spans="1:11" ht="33.75" customHeight="1">
      <c r="A11" s="547"/>
      <c r="B11" s="280"/>
      <c r="C11" s="207"/>
      <c r="D11" s="200"/>
      <c r="E11" s="208"/>
      <c r="F11" s="202"/>
      <c r="G11" s="203"/>
      <c r="H11" s="199"/>
      <c r="I11" s="199"/>
      <c r="J11" s="199"/>
      <c r="K11" s="279"/>
    </row>
    <row r="12" spans="1:11" ht="33.75" customHeight="1">
      <c r="A12" s="547"/>
      <c r="B12" s="282"/>
      <c r="C12" s="202" t="s">
        <v>1143</v>
      </c>
      <c r="D12" s="210" t="s">
        <v>1544</v>
      </c>
      <c r="E12" s="211"/>
      <c r="F12" s="211"/>
      <c r="G12" s="203"/>
      <c r="H12" s="203"/>
      <c r="I12" s="203"/>
      <c r="J12" s="203"/>
      <c r="K12" s="212"/>
    </row>
    <row r="13" spans="1:11" ht="33.75" customHeight="1" thickBot="1">
      <c r="A13" s="548"/>
      <c r="B13" s="28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225"/>
    </row>
    <row r="16" spans="1:11" s="220" customFormat="1" ht="33.75" customHeight="1">
      <c r="A16" s="570"/>
      <c r="B16" s="221"/>
      <c r="C16" s="226" t="s">
        <v>1327</v>
      </c>
      <c r="D16" s="227"/>
      <c r="E16" s="227" t="s">
        <v>1545</v>
      </c>
      <c r="F16" s="502"/>
      <c r="G16" s="502"/>
      <c r="H16" s="502"/>
      <c r="I16" s="502"/>
      <c r="J16" s="502"/>
      <c r="K16" s="228"/>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57" t="s">
        <v>1356</v>
      </c>
      <c r="C42" s="658"/>
      <c r="D42" s="658"/>
      <c r="E42" s="658"/>
      <c r="F42" s="658"/>
      <c r="G42" s="658"/>
      <c r="H42" s="658"/>
      <c r="I42" s="658"/>
      <c r="J42" s="658"/>
      <c r="K42" s="659"/>
    </row>
    <row r="43" spans="1:11" ht="59.25" customHeight="1" thickBot="1">
      <c r="A43" s="241" t="s">
        <v>1357</v>
      </c>
      <c r="B43" s="649"/>
      <c r="C43" s="650"/>
      <c r="D43" s="650"/>
      <c r="E43" s="650"/>
      <c r="F43" s="650"/>
      <c r="G43" s="650"/>
      <c r="H43" s="650"/>
      <c r="I43" s="650"/>
      <c r="J43" s="650"/>
      <c r="K43" s="651"/>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type="list" allowBlank="1" showInputMessage="1" showErrorMessage="1" sqref="D40:F40" xr:uid="{25B3A737-FBED-4EFA-A5CD-07D3EAE6D8BA}">
      <formula1>INDIRECT(C40)</formula1>
    </dataValidation>
    <dataValidation type="list" allowBlank="1" showInputMessage="1" showErrorMessage="1" sqref="F20:K20 F22:K22" xr:uid="{EC097D7C-6654-4959-BABC-70C9327055CA}">
      <formula1>INDIRECT(D19)</formula1>
    </dataValidation>
    <dataValidation type="list" allowBlank="1" showInputMessage="1" showErrorMessage="1" sqref="F19:K19 F21:K21" xr:uid="{DC325204-9B3D-468C-BD52-E608A1819520}">
      <formula1>INDIRECT(D19)</formula1>
    </dataValidation>
    <dataValidation type="list" allowBlank="1" showInputMessage="1" showErrorMessage="1" sqref="F15 G7" xr:uid="{E089B7F8-BF5B-45CE-A057-B8F207437547}">
      <formula1>#REF!</formula1>
    </dataValidation>
    <dataValidation allowBlank="1" showInputMessage="1" showErrorMessage="1" prompt="Incluir una ficha por cada indicador, ya sea de producto o de resultado" sqref="A1" xr:uid="{6423DE15-ADA8-4866-8688-50A6CFBE5797}"/>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91504-B1F4-46AF-8A14-887BB0C7F9B7}">
  <sheetPr>
    <tabColor theme="1" tint="0.249977111117893"/>
  </sheetPr>
  <dimension ref="A1:K43"/>
  <sheetViews>
    <sheetView zoomScale="40" zoomScaleNormal="40" workbookViewId="0">
      <selection activeCell="T10" sqref="T10"/>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1763</v>
      </c>
      <c r="B1" s="550"/>
      <c r="C1" s="550"/>
      <c r="D1" s="550"/>
      <c r="E1" s="550"/>
      <c r="F1" s="550"/>
      <c r="G1" s="550"/>
      <c r="H1" s="550"/>
      <c r="I1" s="550"/>
      <c r="J1" s="550"/>
      <c r="K1" s="551"/>
    </row>
    <row r="2" spans="1:11" ht="33.75" customHeight="1" thickBot="1">
      <c r="A2" s="192" t="s">
        <v>1137</v>
      </c>
      <c r="B2" s="552" t="s">
        <v>1415</v>
      </c>
      <c r="C2" s="553"/>
      <c r="D2" s="553"/>
      <c r="E2" s="553"/>
      <c r="F2" s="553"/>
      <c r="G2" s="553"/>
      <c r="H2" s="553"/>
      <c r="I2" s="553"/>
      <c r="J2" s="553"/>
      <c r="K2" s="554"/>
    </row>
    <row r="3" spans="1:11" ht="38.25" customHeight="1">
      <c r="A3" s="555" t="s">
        <v>1138</v>
      </c>
      <c r="B3" s="557" t="s">
        <v>1764</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324" customHeight="1" thickBot="1">
      <c r="A5" s="192" t="s">
        <v>1319</v>
      </c>
      <c r="B5" s="563" t="s">
        <v>1765</v>
      </c>
      <c r="C5" s="564"/>
      <c r="D5" s="564"/>
      <c r="E5" s="564"/>
      <c r="F5" s="564"/>
      <c r="G5" s="564"/>
      <c r="H5" s="564"/>
      <c r="I5" s="564"/>
      <c r="J5" s="564"/>
      <c r="K5" s="565"/>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279"/>
    </row>
    <row r="8" spans="1:11" ht="33.75" customHeight="1">
      <c r="A8" s="547"/>
      <c r="B8" s="280"/>
      <c r="C8" s="13" t="s">
        <v>1140</v>
      </c>
      <c r="D8" s="265"/>
      <c r="E8" s="13" t="s">
        <v>1321</v>
      </c>
      <c r="F8" s="265"/>
      <c r="G8" s="304"/>
      <c r="H8" s="201" t="s">
        <v>1322</v>
      </c>
      <c r="I8" s="265"/>
      <c r="J8" s="202"/>
      <c r="K8" s="281"/>
    </row>
    <row r="9" spans="1:11" ht="33.75" customHeight="1">
      <c r="A9" s="547"/>
      <c r="B9" s="280"/>
      <c r="C9" s="204" t="s">
        <v>1141</v>
      </c>
      <c r="D9" s="205"/>
      <c r="E9" s="13" t="s">
        <v>1323</v>
      </c>
      <c r="F9" s="205"/>
      <c r="G9" s="304"/>
      <c r="H9" s="201" t="s">
        <v>1324</v>
      </c>
      <c r="I9" s="205"/>
      <c r="J9" s="203"/>
      <c r="K9" s="281"/>
    </row>
    <row r="10" spans="1:11" ht="33.75" customHeight="1">
      <c r="A10" s="547"/>
      <c r="B10" s="280"/>
      <c r="C10" s="204" t="s">
        <v>1142</v>
      </c>
      <c r="D10" s="206"/>
      <c r="E10" s="13" t="s">
        <v>1325</v>
      </c>
      <c r="F10" s="206"/>
      <c r="G10" s="304"/>
      <c r="H10" s="13" t="s">
        <v>1326</v>
      </c>
      <c r="I10" s="206" t="s">
        <v>1327</v>
      </c>
      <c r="J10" s="195"/>
      <c r="K10" s="196"/>
    </row>
    <row r="11" spans="1:11" ht="33.75" customHeight="1">
      <c r="A11" s="547"/>
      <c r="B11" s="280"/>
      <c r="C11" s="207"/>
      <c r="D11" s="200"/>
      <c r="E11" s="208"/>
      <c r="F11" s="202"/>
      <c r="G11" s="203"/>
      <c r="H11" s="199"/>
      <c r="I11" s="199"/>
      <c r="J11" s="199"/>
      <c r="K11" s="279"/>
    </row>
    <row r="12" spans="1:11" ht="33.75" customHeight="1">
      <c r="A12" s="547"/>
      <c r="B12" s="221"/>
      <c r="C12" s="202" t="s">
        <v>1143</v>
      </c>
      <c r="D12" s="210" t="s">
        <v>1544</v>
      </c>
      <c r="E12" s="211"/>
      <c r="F12" s="211"/>
      <c r="G12" s="203"/>
      <c r="H12" s="203"/>
      <c r="I12" s="203"/>
      <c r="J12" s="203"/>
      <c r="K12" s="212"/>
    </row>
    <row r="13" spans="1:11" ht="33.75" customHeight="1" thickBot="1">
      <c r="A13" s="548"/>
      <c r="B13" s="28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387"/>
    </row>
    <row r="16" spans="1:11" s="220" customFormat="1" ht="33.75" customHeight="1">
      <c r="A16" s="570"/>
      <c r="B16" s="221"/>
      <c r="C16" s="226" t="s">
        <v>1327</v>
      </c>
      <c r="D16" s="227"/>
      <c r="E16" s="227" t="s">
        <v>1545</v>
      </c>
      <c r="F16" s="502"/>
      <c r="G16" s="502"/>
      <c r="H16" s="502"/>
      <c r="I16" s="502"/>
      <c r="J16" s="502"/>
      <c r="K16" s="388"/>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59.25" customHeight="1" thickBot="1">
      <c r="A43" s="241" t="s">
        <v>1357</v>
      </c>
      <c r="B43" s="749"/>
      <c r="C43" s="750"/>
      <c r="D43" s="750"/>
      <c r="E43" s="750"/>
      <c r="F43" s="750"/>
      <c r="G43" s="750"/>
      <c r="H43" s="750"/>
      <c r="I43" s="750"/>
      <c r="J43" s="750"/>
      <c r="K43" s="751"/>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allowBlank="1" showInputMessage="1" showErrorMessage="1" prompt="Incluir una ficha por cada indicador, ya sea de producto o de resultado" sqref="A1" xr:uid="{EAE80436-DFFC-493E-8160-41B203EFFC83}"/>
    <dataValidation type="list" allowBlank="1" showInputMessage="1" showErrorMessage="1" sqref="F15 G7" xr:uid="{0B170A01-656D-4216-8A24-A1BBE6032783}">
      <formula1>#REF!</formula1>
    </dataValidation>
    <dataValidation type="list" allowBlank="1" showInputMessage="1" showErrorMessage="1" sqref="F19:K19 F21:K21" xr:uid="{3AC03F0D-6F54-4A15-9970-F51E4539B372}">
      <formula1>INDIRECT(D19)</formula1>
    </dataValidation>
    <dataValidation type="list" allowBlank="1" showInputMessage="1" showErrorMessage="1" sqref="F20:K20 F22:K22" xr:uid="{A5898403-436C-4B66-B25F-2B070C418AA1}">
      <formula1>INDIRECT(D19)</formula1>
    </dataValidation>
    <dataValidation type="list" allowBlank="1" showInputMessage="1" showErrorMessage="1" sqref="D40:F40" xr:uid="{2B8BB3B8-6B85-4913-B4DF-1A73AEE5E186}">
      <formula1>INDIRECT(C40)</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BD7F1-6E21-4144-9F8F-F65465FC0540}">
  <sheetPr>
    <tabColor theme="1" tint="0.249977111117893"/>
  </sheetPr>
  <dimension ref="A1:K43"/>
  <sheetViews>
    <sheetView zoomScale="40" zoomScaleNormal="40" workbookViewId="0">
      <selection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1766</v>
      </c>
      <c r="B1" s="550"/>
      <c r="C1" s="550"/>
      <c r="D1" s="550"/>
      <c r="E1" s="550"/>
      <c r="F1" s="550"/>
      <c r="G1" s="550"/>
      <c r="H1" s="550"/>
      <c r="I1" s="550"/>
      <c r="J1" s="550"/>
      <c r="K1" s="551"/>
    </row>
    <row r="2" spans="1:11" ht="33.75" customHeight="1" thickBot="1">
      <c r="A2" s="192" t="s">
        <v>1137</v>
      </c>
      <c r="B2" s="552" t="s">
        <v>1417</v>
      </c>
      <c r="C2" s="553"/>
      <c r="D2" s="553"/>
      <c r="E2" s="553"/>
      <c r="F2" s="553"/>
      <c r="G2" s="553"/>
      <c r="H2" s="553"/>
      <c r="I2" s="553"/>
      <c r="J2" s="553"/>
      <c r="K2" s="554"/>
    </row>
    <row r="3" spans="1:11" ht="38.25" customHeight="1">
      <c r="A3" s="555" t="s">
        <v>1138</v>
      </c>
      <c r="B3" s="557" t="s">
        <v>1764</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284.25" customHeight="1" thickBot="1">
      <c r="A5" s="192" t="s">
        <v>1319</v>
      </c>
      <c r="B5" s="563" t="s">
        <v>1767</v>
      </c>
      <c r="C5" s="564"/>
      <c r="D5" s="564"/>
      <c r="E5" s="564"/>
      <c r="F5" s="564"/>
      <c r="G5" s="564"/>
      <c r="H5" s="564"/>
      <c r="I5" s="564"/>
      <c r="J5" s="564"/>
      <c r="K5" s="565"/>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279"/>
    </row>
    <row r="8" spans="1:11" ht="33.75" customHeight="1">
      <c r="A8" s="547"/>
      <c r="B8" s="280"/>
      <c r="C8" s="13" t="s">
        <v>1140</v>
      </c>
      <c r="D8" s="265"/>
      <c r="E8" s="13" t="s">
        <v>1321</v>
      </c>
      <c r="F8" s="265"/>
      <c r="G8" s="304"/>
      <c r="H8" s="201" t="s">
        <v>1322</v>
      </c>
      <c r="I8" s="265"/>
      <c r="J8" s="202"/>
      <c r="K8" s="281"/>
    </row>
    <row r="9" spans="1:11" ht="33.75" customHeight="1">
      <c r="A9" s="547"/>
      <c r="B9" s="280"/>
      <c r="C9" s="204" t="s">
        <v>1141</v>
      </c>
      <c r="D9" s="205"/>
      <c r="E9" s="13" t="s">
        <v>1323</v>
      </c>
      <c r="F9" s="205"/>
      <c r="G9" s="304"/>
      <c r="H9" s="201" t="s">
        <v>1324</v>
      </c>
      <c r="I9" s="205"/>
      <c r="J9" s="203"/>
      <c r="K9" s="281"/>
    </row>
    <row r="10" spans="1:11" ht="33.75" customHeight="1">
      <c r="A10" s="547"/>
      <c r="B10" s="280"/>
      <c r="C10" s="204" t="s">
        <v>1142</v>
      </c>
      <c r="D10" s="206"/>
      <c r="E10" s="13" t="s">
        <v>1325</v>
      </c>
      <c r="F10" s="206"/>
      <c r="G10" s="304"/>
      <c r="H10" s="13" t="s">
        <v>1326</v>
      </c>
      <c r="I10" s="206" t="s">
        <v>1327</v>
      </c>
      <c r="J10" s="195"/>
      <c r="K10" s="196"/>
    </row>
    <row r="11" spans="1:11" ht="33.75" customHeight="1">
      <c r="A11" s="547"/>
      <c r="B11" s="280"/>
      <c r="C11" s="207"/>
      <c r="D11" s="200"/>
      <c r="E11" s="208"/>
      <c r="F11" s="202"/>
      <c r="G11" s="203"/>
      <c r="H11" s="199"/>
      <c r="I11" s="199"/>
      <c r="J11" s="199"/>
      <c r="K11" s="279"/>
    </row>
    <row r="12" spans="1:11" ht="33.75" customHeight="1">
      <c r="A12" s="547"/>
      <c r="B12" s="221"/>
      <c r="C12" s="202" t="s">
        <v>1143</v>
      </c>
      <c r="D12" s="210" t="s">
        <v>1544</v>
      </c>
      <c r="E12" s="211"/>
      <c r="F12" s="211"/>
      <c r="G12" s="203"/>
      <c r="H12" s="203"/>
      <c r="I12" s="203"/>
      <c r="J12" s="203"/>
      <c r="K12" s="212"/>
    </row>
    <row r="13" spans="1:11" ht="33.75" customHeight="1" thickBot="1">
      <c r="A13" s="548"/>
      <c r="B13" s="28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387"/>
    </row>
    <row r="16" spans="1:11" s="220" customFormat="1" ht="33.75" customHeight="1">
      <c r="A16" s="570"/>
      <c r="B16" s="221"/>
      <c r="C16" s="226" t="s">
        <v>1327</v>
      </c>
      <c r="D16" s="227"/>
      <c r="E16" s="227" t="s">
        <v>1545</v>
      </c>
      <c r="F16" s="502"/>
      <c r="G16" s="502"/>
      <c r="H16" s="502"/>
      <c r="I16" s="502"/>
      <c r="J16" s="502"/>
      <c r="K16" s="388"/>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59.25" customHeight="1" thickBot="1">
      <c r="A43" s="241" t="s">
        <v>1357</v>
      </c>
      <c r="B43" s="749"/>
      <c r="C43" s="750"/>
      <c r="D43" s="750"/>
      <c r="E43" s="750"/>
      <c r="F43" s="750"/>
      <c r="G43" s="750"/>
      <c r="H43" s="750"/>
      <c r="I43" s="750"/>
      <c r="J43" s="750"/>
      <c r="K43" s="751"/>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type="list" allowBlank="1" showInputMessage="1" showErrorMessage="1" sqref="D40:F40" xr:uid="{5A1D6536-54FC-4FC1-8C65-2EB1166257E4}">
      <formula1>INDIRECT(C40)</formula1>
    </dataValidation>
    <dataValidation type="list" allowBlank="1" showInputMessage="1" showErrorMessage="1" sqref="F20:K20 F22:K22" xr:uid="{F1A9D435-EDF2-49A0-987D-E9AB0BE81870}">
      <formula1>INDIRECT(D19)</formula1>
    </dataValidation>
    <dataValidation type="list" allowBlank="1" showInputMessage="1" showErrorMessage="1" sqref="F19:K19 F21:K21" xr:uid="{55942A5D-F9CD-416D-BCE1-48530A134F6E}">
      <formula1>INDIRECT(D19)</formula1>
    </dataValidation>
    <dataValidation type="list" allowBlank="1" showInputMessage="1" showErrorMessage="1" sqref="F15 G7" xr:uid="{369B8015-01F4-4169-8806-60A9B93C8D58}">
      <formula1>#REF!</formula1>
    </dataValidation>
    <dataValidation allowBlank="1" showInputMessage="1" showErrorMessage="1" prompt="Incluir una ficha por cada indicador, ya sea de producto o de resultado" sqref="A1" xr:uid="{B5A10C6B-2548-498C-8E8B-B300280EB4B9}"/>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85C09-D76B-4BD3-982D-DB7423ECADA2}">
  <sheetPr>
    <tabColor theme="1" tint="0.249977111117893"/>
  </sheetPr>
  <dimension ref="A1:K43"/>
  <sheetViews>
    <sheetView zoomScale="40" zoomScaleNormal="40" workbookViewId="0">
      <selection activeCell="V15" sqref="V15"/>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1768</v>
      </c>
      <c r="B1" s="550"/>
      <c r="C1" s="550"/>
      <c r="D1" s="550"/>
      <c r="E1" s="550"/>
      <c r="F1" s="550"/>
      <c r="G1" s="550"/>
      <c r="H1" s="550"/>
      <c r="I1" s="550"/>
      <c r="J1" s="550"/>
      <c r="K1" s="551"/>
    </row>
    <row r="2" spans="1:11" ht="33.75" customHeight="1" thickBot="1">
      <c r="A2" s="192" t="s">
        <v>1137</v>
      </c>
      <c r="B2" s="552" t="s">
        <v>1769</v>
      </c>
      <c r="C2" s="553"/>
      <c r="D2" s="553"/>
      <c r="E2" s="553"/>
      <c r="F2" s="553"/>
      <c r="G2" s="553"/>
      <c r="H2" s="553"/>
      <c r="I2" s="553"/>
      <c r="J2" s="553"/>
      <c r="K2" s="554"/>
    </row>
    <row r="3" spans="1:11" ht="38.25" customHeight="1">
      <c r="A3" s="555" t="s">
        <v>1138</v>
      </c>
      <c r="B3" s="557" t="s">
        <v>1770</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64.5" customHeight="1" thickBot="1">
      <c r="A5" s="192" t="s">
        <v>1319</v>
      </c>
      <c r="B5" s="563" t="s">
        <v>1771</v>
      </c>
      <c r="C5" s="564"/>
      <c r="D5" s="564"/>
      <c r="E5" s="564"/>
      <c r="F5" s="564"/>
      <c r="G5" s="564"/>
      <c r="H5" s="564"/>
      <c r="I5" s="564"/>
      <c r="J5" s="564"/>
      <c r="K5" s="565"/>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279"/>
    </row>
    <row r="8" spans="1:11" ht="33.75" customHeight="1">
      <c r="A8" s="547"/>
      <c r="B8" s="280"/>
      <c r="C8" s="13" t="s">
        <v>1140</v>
      </c>
      <c r="D8" s="265"/>
      <c r="E8" s="13" t="s">
        <v>1321</v>
      </c>
      <c r="F8" s="265"/>
      <c r="G8" s="304"/>
      <c r="H8" s="201" t="s">
        <v>1322</v>
      </c>
      <c r="I8" s="206" t="s">
        <v>1327</v>
      </c>
      <c r="J8" s="202"/>
      <c r="K8" s="281"/>
    </row>
    <row r="9" spans="1:11" ht="33.75" customHeight="1">
      <c r="A9" s="547"/>
      <c r="B9" s="280"/>
      <c r="C9" s="204" t="s">
        <v>1141</v>
      </c>
      <c r="D9" s="205"/>
      <c r="E9" s="13" t="s">
        <v>1323</v>
      </c>
      <c r="F9" s="205"/>
      <c r="G9" s="304"/>
      <c r="H9" s="201" t="s">
        <v>1324</v>
      </c>
      <c r="I9" s="205"/>
      <c r="J9" s="203"/>
      <c r="K9" s="281"/>
    </row>
    <row r="10" spans="1:11" ht="33.75" customHeight="1">
      <c r="A10" s="547"/>
      <c r="B10" s="280"/>
      <c r="C10" s="204" t="s">
        <v>1142</v>
      </c>
      <c r="D10" s="206"/>
      <c r="E10" s="13" t="s">
        <v>1325</v>
      </c>
      <c r="F10" s="206"/>
      <c r="G10" s="304"/>
      <c r="H10" s="13" t="s">
        <v>1326</v>
      </c>
      <c r="I10" s="206"/>
      <c r="J10" s="195"/>
      <c r="K10" s="196"/>
    </row>
    <row r="11" spans="1:11" ht="33.75" customHeight="1">
      <c r="A11" s="547"/>
      <c r="B11" s="280"/>
      <c r="C11" s="207"/>
      <c r="D11" s="200"/>
      <c r="E11" s="208"/>
      <c r="F11" s="202"/>
      <c r="G11" s="203"/>
      <c r="H11" s="199"/>
      <c r="I11" s="199"/>
      <c r="J11" s="199"/>
      <c r="K11" s="279"/>
    </row>
    <row r="12" spans="1:11" ht="33.75" customHeight="1">
      <c r="A12" s="547"/>
      <c r="B12" s="221"/>
      <c r="C12" s="202" t="s">
        <v>1143</v>
      </c>
      <c r="D12" s="210"/>
      <c r="E12" s="211"/>
      <c r="F12" s="211"/>
      <c r="G12" s="203"/>
      <c r="H12" s="203"/>
      <c r="I12" s="203"/>
      <c r="J12" s="203"/>
      <c r="K12" s="212"/>
    </row>
    <row r="13" spans="1:11" ht="33.75" customHeight="1" thickBot="1">
      <c r="A13" s="548"/>
      <c r="B13" s="28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387"/>
    </row>
    <row r="16" spans="1:11" s="220" customFormat="1" ht="33.75" customHeight="1">
      <c r="A16" s="570"/>
      <c r="B16" s="221"/>
      <c r="C16" s="226"/>
      <c r="D16" s="226" t="s">
        <v>1327</v>
      </c>
      <c r="E16" s="227"/>
      <c r="F16" s="502"/>
      <c r="G16" s="502"/>
      <c r="H16" s="502"/>
      <c r="I16" s="502"/>
      <c r="J16" s="502"/>
      <c r="K16" s="388"/>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59.25" customHeight="1" thickBot="1">
      <c r="A43" s="241" t="s">
        <v>1357</v>
      </c>
      <c r="B43" s="649" t="s">
        <v>1772</v>
      </c>
      <c r="C43" s="650"/>
      <c r="D43" s="650"/>
      <c r="E43" s="650"/>
      <c r="F43" s="650"/>
      <c r="G43" s="650"/>
      <c r="H43" s="650"/>
      <c r="I43" s="650"/>
      <c r="J43" s="650"/>
      <c r="K43" s="651"/>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allowBlank="1" showInputMessage="1" showErrorMessage="1" prompt="Incluir una ficha por cada indicador, ya sea de producto o de resultado" sqref="A1" xr:uid="{36676DFD-C0FF-4458-B1C3-C4116AE2EFEC}"/>
    <dataValidation type="list" allowBlank="1" showInputMessage="1" showErrorMessage="1" sqref="F15 G7" xr:uid="{5C865116-6ADF-47C0-A146-B70900355F29}">
      <formula1>#REF!</formula1>
    </dataValidation>
    <dataValidation type="list" allowBlank="1" showInputMessage="1" showErrorMessage="1" sqref="F19:K19 F21:K21" xr:uid="{56B7E929-F6EC-44C6-A5F2-B68A00FF1726}">
      <formula1>INDIRECT(D19)</formula1>
    </dataValidation>
    <dataValidation type="list" allowBlank="1" showInputMessage="1" showErrorMessage="1" sqref="F20:K20 F22:K22" xr:uid="{A1C139BE-22E5-43E6-B46F-9EAAC2522F09}">
      <formula1>INDIRECT(D19)</formula1>
    </dataValidation>
    <dataValidation type="list" allowBlank="1" showInputMessage="1" showErrorMessage="1" sqref="D40:F40" xr:uid="{C028383E-5A3C-48EA-A152-D83E4C08E486}">
      <formula1>INDIRECT(C40)</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BB0F-C089-42D0-B713-158399F2DE55}">
  <dimension ref="A1:K43"/>
  <sheetViews>
    <sheetView topLeftCell="A5" zoomScale="55" zoomScaleNormal="55" workbookViewId="0">
      <selection activeCell="O5" sqref="O5"/>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1365</v>
      </c>
      <c r="B1" s="550"/>
      <c r="C1" s="550"/>
      <c r="D1" s="550"/>
      <c r="E1" s="550"/>
      <c r="F1" s="550"/>
      <c r="G1" s="550"/>
      <c r="H1" s="550"/>
      <c r="I1" s="550"/>
      <c r="J1" s="550"/>
      <c r="K1" s="551"/>
    </row>
    <row r="2" spans="1:11" ht="33.75" customHeight="1" thickBot="1">
      <c r="A2" s="192" t="s">
        <v>1137</v>
      </c>
      <c r="B2" s="552" t="s">
        <v>1239</v>
      </c>
      <c r="C2" s="553"/>
      <c r="D2" s="553"/>
      <c r="E2" s="553"/>
      <c r="F2" s="553"/>
      <c r="G2" s="553"/>
      <c r="H2" s="553"/>
      <c r="I2" s="553"/>
      <c r="J2" s="553"/>
      <c r="K2" s="554"/>
    </row>
    <row r="3" spans="1:11" ht="38.25" customHeight="1">
      <c r="A3" s="555" t="s">
        <v>1138</v>
      </c>
      <c r="B3" s="557" t="s">
        <v>1366</v>
      </c>
      <c r="C3" s="558"/>
      <c r="D3" s="558"/>
      <c r="E3" s="558"/>
      <c r="F3" s="558"/>
      <c r="G3" s="558"/>
      <c r="H3" s="558"/>
      <c r="I3" s="558"/>
      <c r="J3" s="558"/>
      <c r="K3" s="559"/>
    </row>
    <row r="4" spans="1:11" ht="120" customHeight="1" thickBot="1">
      <c r="A4" s="556"/>
      <c r="B4" s="560"/>
      <c r="C4" s="561"/>
      <c r="D4" s="561"/>
      <c r="E4" s="561"/>
      <c r="F4" s="561"/>
      <c r="G4" s="561"/>
      <c r="H4" s="561"/>
      <c r="I4" s="561"/>
      <c r="J4" s="561"/>
      <c r="K4" s="562"/>
    </row>
    <row r="5" spans="1:11" ht="200.25" customHeight="1" thickBot="1">
      <c r="A5" s="192" t="s">
        <v>1319</v>
      </c>
      <c r="B5" s="563" t="s">
        <v>1564</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65"/>
      <c r="H8" s="201" t="s">
        <v>1322</v>
      </c>
      <c r="I8" s="265"/>
      <c r="J8" s="202"/>
      <c r="K8" s="196"/>
    </row>
    <row r="9" spans="1:11" ht="33.75" customHeight="1">
      <c r="A9" s="738"/>
      <c r="B9" s="200"/>
      <c r="C9" s="204" t="s">
        <v>1141</v>
      </c>
      <c r="D9" s="205"/>
      <c r="E9" s="13" t="s">
        <v>1323</v>
      </c>
      <c r="F9" s="205"/>
      <c r="H9" s="201" t="s">
        <v>1324</v>
      </c>
      <c r="I9" s="205"/>
      <c r="J9" s="203"/>
      <c r="K9" s="196"/>
    </row>
    <row r="10" spans="1:11" ht="33.75" customHeight="1">
      <c r="A10" s="738"/>
      <c r="B10" s="200"/>
      <c r="C10" s="204" t="s">
        <v>1142</v>
      </c>
      <c r="D10" s="206"/>
      <c r="E10" s="13" t="s">
        <v>1325</v>
      </c>
      <c r="F10" s="206"/>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1328</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225"/>
    </row>
    <row r="16" spans="1:11" s="220" customFormat="1" ht="33.75" customHeight="1">
      <c r="A16" s="570"/>
      <c r="B16" s="221"/>
      <c r="C16" s="245" t="s">
        <v>1327</v>
      </c>
      <c r="D16" s="227"/>
      <c r="E16" s="227" t="s">
        <v>1329</v>
      </c>
      <c r="F16" s="502"/>
      <c r="G16" s="502"/>
      <c r="H16" s="502"/>
      <c r="I16" s="502"/>
      <c r="J16" s="502"/>
      <c r="K16" s="228"/>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646" t="s">
        <v>1364</v>
      </c>
      <c r="C42" s="647"/>
      <c r="D42" s="647"/>
      <c r="E42" s="647"/>
      <c r="F42" s="647"/>
      <c r="G42" s="647"/>
      <c r="H42" s="647"/>
      <c r="I42" s="647"/>
      <c r="J42" s="647"/>
      <c r="K42" s="648"/>
    </row>
    <row r="43" spans="1:11" ht="81" customHeight="1" thickBot="1">
      <c r="A43" s="241" t="s">
        <v>1357</v>
      </c>
      <c r="B43" s="752"/>
      <c r="C43" s="752"/>
      <c r="D43" s="752"/>
      <c r="E43" s="752"/>
      <c r="F43" s="752"/>
      <c r="G43" s="752"/>
      <c r="H43" s="752"/>
      <c r="I43" s="752"/>
      <c r="J43" s="752"/>
      <c r="K43" s="7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5F3C6AD2-FCB8-45E6-A6AE-AEA62599D522}">
      <formula1>INDIRECT(C40)</formula1>
    </dataValidation>
    <dataValidation type="list" allowBlank="1" showInputMessage="1" showErrorMessage="1" sqref="F20:K20 F22:K22" xr:uid="{9D64BE10-AF74-4C04-834E-8DA5B7CCF53B}">
      <formula1>INDIRECT(D19)</formula1>
    </dataValidation>
    <dataValidation type="list" allowBlank="1" showInputMessage="1" showErrorMessage="1" sqref="F19:K19 F21:K21" xr:uid="{8277D798-39B2-4423-A9FD-E35EA72651CD}">
      <formula1>INDIRECT(D19)</formula1>
    </dataValidation>
    <dataValidation type="list" allowBlank="1" showInputMessage="1" showErrorMessage="1" sqref="F15 G7" xr:uid="{FD32CEA5-BA9E-4743-A20B-E5A4C4DF2F01}">
      <formula1>#REF!</formula1>
    </dataValidation>
    <dataValidation allowBlank="1" showInputMessage="1" showErrorMessage="1" prompt="Incluir una ficha por cada indicador, ya sea de producto o de resultado" sqref="A1" xr:uid="{20BB68D1-B361-40EF-8593-FC40FD1F1B2C}"/>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AA2F-75DF-4D83-A31A-A554A45E11EB}">
  <dimension ref="A1:K43"/>
  <sheetViews>
    <sheetView topLeftCell="A5" zoomScale="55" zoomScaleNormal="55" workbookViewId="0">
      <selection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1361</v>
      </c>
      <c r="B1" s="550"/>
      <c r="C1" s="550"/>
      <c r="D1" s="550"/>
      <c r="E1" s="550"/>
      <c r="F1" s="550"/>
      <c r="G1" s="550"/>
      <c r="H1" s="550"/>
      <c r="I1" s="550"/>
      <c r="J1" s="550"/>
      <c r="K1" s="551"/>
    </row>
    <row r="2" spans="1:11" ht="33.75" customHeight="1" thickBot="1">
      <c r="A2" s="192" t="s">
        <v>1137</v>
      </c>
      <c r="B2" s="552" t="s">
        <v>1362</v>
      </c>
      <c r="C2" s="553"/>
      <c r="D2" s="553"/>
      <c r="E2" s="553"/>
      <c r="F2" s="553"/>
      <c r="G2" s="553"/>
      <c r="H2" s="553"/>
      <c r="I2" s="553"/>
      <c r="J2" s="553"/>
      <c r="K2" s="554"/>
    </row>
    <row r="3" spans="1:11" ht="38.25" customHeight="1">
      <c r="A3" s="555" t="s">
        <v>1138</v>
      </c>
      <c r="B3" s="557" t="s">
        <v>1363</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130.5" customHeight="1" thickBot="1">
      <c r="A5" s="192" t="s">
        <v>1319</v>
      </c>
      <c r="B5" s="563" t="s">
        <v>1556</v>
      </c>
      <c r="C5" s="811"/>
      <c r="D5" s="811"/>
      <c r="E5" s="811"/>
      <c r="F5" s="811"/>
      <c r="G5" s="811"/>
      <c r="H5" s="811"/>
      <c r="I5" s="811"/>
      <c r="J5" s="811"/>
      <c r="K5" s="812"/>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13" t="s">
        <v>1141</v>
      </c>
      <c r="D9" s="205"/>
      <c r="E9" s="13" t="s">
        <v>1323</v>
      </c>
      <c r="F9" s="14"/>
      <c r="H9" s="201" t="s">
        <v>1324</v>
      </c>
      <c r="I9" s="205"/>
      <c r="J9" s="203"/>
      <c r="K9" s="196"/>
    </row>
    <row r="10" spans="1:11" ht="33.75" customHeight="1">
      <c r="A10" s="738"/>
      <c r="B10" s="200"/>
      <c r="C10" s="13" t="s">
        <v>1142</v>
      </c>
      <c r="D10" s="206"/>
      <c r="E10" s="13" t="s">
        <v>1325</v>
      </c>
      <c r="F10" s="1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1328</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46" t="s">
        <v>1144</v>
      </c>
      <c r="B14" s="266"/>
      <c r="C14" s="267"/>
      <c r="D14" s="267"/>
      <c r="E14" s="267"/>
      <c r="F14" s="267"/>
      <c r="G14" s="268"/>
      <c r="H14" s="268"/>
      <c r="I14" s="268"/>
      <c r="J14" s="268"/>
      <c r="K14" s="269"/>
    </row>
    <row r="15" spans="1:11" s="220" customFormat="1" ht="33.75" customHeight="1">
      <c r="A15" s="547"/>
      <c r="B15" s="221"/>
      <c r="C15" s="222" t="s">
        <v>281</v>
      </c>
      <c r="D15" s="223" t="s">
        <v>282</v>
      </c>
      <c r="E15" s="224" t="s">
        <v>1145</v>
      </c>
      <c r="F15" s="787" t="s">
        <v>1146</v>
      </c>
      <c r="G15" s="789"/>
      <c r="H15" s="790"/>
      <c r="I15" s="790"/>
      <c r="J15" s="791"/>
      <c r="K15" s="270"/>
    </row>
    <row r="16" spans="1:11" s="220" customFormat="1" ht="33.75" customHeight="1">
      <c r="A16" s="547"/>
      <c r="B16" s="221"/>
      <c r="C16" s="245"/>
      <c r="D16" s="227" t="s">
        <v>1327</v>
      </c>
      <c r="E16" s="246"/>
      <c r="F16" s="788"/>
      <c r="G16" s="792"/>
      <c r="H16" s="793"/>
      <c r="I16" s="793"/>
      <c r="J16" s="794"/>
      <c r="K16" s="271"/>
    </row>
    <row r="17" spans="1:11" s="220" customFormat="1" ht="33.75" customHeight="1" thickBot="1">
      <c r="A17" s="547"/>
      <c r="B17" s="229"/>
      <c r="C17" s="230"/>
      <c r="D17" s="230"/>
      <c r="E17" s="230"/>
      <c r="F17" s="230"/>
      <c r="G17" s="231"/>
      <c r="H17" s="231"/>
      <c r="I17" s="231"/>
      <c r="J17" s="231"/>
      <c r="K17" s="232"/>
    </row>
    <row r="18" spans="1:11" s="220" customFormat="1" ht="54.75" hidden="1" customHeight="1">
      <c r="A18" s="571" t="s">
        <v>1330</v>
      </c>
      <c r="B18" s="795" t="s">
        <v>1331</v>
      </c>
      <c r="C18" s="796"/>
      <c r="D18" s="796"/>
      <c r="E18" s="796"/>
      <c r="F18" s="796"/>
      <c r="G18" s="796"/>
      <c r="H18" s="796"/>
      <c r="I18" s="796"/>
      <c r="J18" s="796"/>
      <c r="K18" s="797"/>
    </row>
    <row r="19" spans="1:11" s="220" customFormat="1" ht="31.5" hidden="1" customHeight="1">
      <c r="A19" s="572"/>
      <c r="B19" s="798" t="s">
        <v>1332</v>
      </c>
      <c r="C19" s="723"/>
      <c r="D19" s="726"/>
      <c r="E19" s="734" t="s">
        <v>1333</v>
      </c>
      <c r="F19" s="801"/>
      <c r="G19" s="802"/>
      <c r="H19" s="802"/>
      <c r="I19" s="802"/>
      <c r="J19" s="802"/>
      <c r="K19" s="803"/>
    </row>
    <row r="20" spans="1:11" s="220" customFormat="1" ht="31.5" hidden="1" customHeight="1">
      <c r="A20" s="572"/>
      <c r="B20" s="799"/>
      <c r="C20" s="725"/>
      <c r="D20" s="727"/>
      <c r="E20" s="800"/>
      <c r="F20" s="801"/>
      <c r="G20" s="802"/>
      <c r="H20" s="802"/>
      <c r="I20" s="802"/>
      <c r="J20" s="802"/>
      <c r="K20" s="803"/>
    </row>
    <row r="21" spans="1:11" s="220" customFormat="1" ht="31.5" hidden="1" customHeight="1">
      <c r="A21" s="572"/>
      <c r="B21" s="798" t="s">
        <v>1334</v>
      </c>
      <c r="C21" s="723"/>
      <c r="D21" s="726"/>
      <c r="E21" s="734" t="s">
        <v>1333</v>
      </c>
      <c r="F21" s="801"/>
      <c r="G21" s="802"/>
      <c r="H21" s="802"/>
      <c r="I21" s="802"/>
      <c r="J21" s="802"/>
      <c r="K21" s="803"/>
    </row>
    <row r="22" spans="1:11" s="220" customFormat="1" ht="31.5" hidden="1" customHeight="1">
      <c r="A22" s="572"/>
      <c r="B22" s="804"/>
      <c r="C22" s="805"/>
      <c r="D22" s="806"/>
      <c r="E22" s="807"/>
      <c r="F22" s="808"/>
      <c r="G22" s="809"/>
      <c r="H22" s="809"/>
      <c r="I22" s="809"/>
      <c r="J22" s="809"/>
      <c r="K22" s="810"/>
    </row>
    <row r="23" spans="1:11" s="220" customFormat="1" ht="54.75" hidden="1" customHeight="1">
      <c r="A23" s="572"/>
      <c r="B23" s="785" t="s">
        <v>1335</v>
      </c>
      <c r="C23" s="717"/>
      <c r="D23" s="717"/>
      <c r="E23" s="717"/>
      <c r="F23" s="717"/>
      <c r="G23" s="717"/>
      <c r="H23" s="717"/>
      <c r="I23" s="717"/>
      <c r="J23" s="717"/>
      <c r="K23" s="786"/>
    </row>
    <row r="24" spans="1:11" ht="34.5" hidden="1" customHeight="1">
      <c r="A24" s="572"/>
      <c r="B24" s="774" t="s">
        <v>1336</v>
      </c>
      <c r="C24" s="775"/>
      <c r="D24" s="775"/>
      <c r="E24" s="775"/>
      <c r="F24" s="775"/>
      <c r="G24" s="775"/>
      <c r="H24" s="775"/>
      <c r="I24" s="775"/>
      <c r="J24" s="775"/>
      <c r="K24" s="776"/>
    </row>
    <row r="25" spans="1:11" ht="20.25" hidden="1" customHeight="1">
      <c r="A25" s="572"/>
      <c r="B25" s="777"/>
      <c r="C25" s="699"/>
      <c r="D25" s="699"/>
      <c r="E25" s="700"/>
      <c r="F25" s="778" t="s">
        <v>1337</v>
      </c>
      <c r="G25" s="699"/>
      <c r="H25" s="699"/>
      <c r="I25" s="699"/>
      <c r="J25" s="699"/>
      <c r="K25" s="779"/>
    </row>
    <row r="26" spans="1:11" ht="57" hidden="1" customHeight="1">
      <c r="A26" s="572"/>
      <c r="B26" s="238"/>
      <c r="C26" s="703" t="s">
        <v>1338</v>
      </c>
      <c r="D26" s="704"/>
      <c r="E26" s="705"/>
      <c r="F26" s="682"/>
      <c r="G26" s="683"/>
      <c r="H26" s="683"/>
      <c r="I26" s="683"/>
      <c r="J26" s="683"/>
      <c r="K26" s="685"/>
    </row>
    <row r="27" spans="1:11" ht="57" hidden="1" customHeight="1">
      <c r="A27" s="572"/>
      <c r="B27" s="238"/>
      <c r="C27" s="703" t="s">
        <v>1339</v>
      </c>
      <c r="D27" s="704"/>
      <c r="E27" s="705"/>
      <c r="F27" s="682"/>
      <c r="G27" s="683"/>
      <c r="H27" s="683"/>
      <c r="I27" s="683"/>
      <c r="J27" s="683"/>
      <c r="K27" s="685"/>
    </row>
    <row r="28" spans="1:11" ht="39" hidden="1" customHeight="1">
      <c r="A28" s="572"/>
      <c r="B28" s="780" t="s">
        <v>1340</v>
      </c>
      <c r="C28" s="709"/>
      <c r="D28" s="709"/>
      <c r="E28" s="709"/>
      <c r="F28" s="709"/>
      <c r="G28" s="709"/>
      <c r="H28" s="709"/>
      <c r="I28" s="709"/>
      <c r="J28" s="709"/>
      <c r="K28" s="781"/>
    </row>
    <row r="29" spans="1:11" ht="18.75" hidden="1" customHeight="1">
      <c r="A29" s="572"/>
      <c r="B29" s="782" t="s">
        <v>1341</v>
      </c>
      <c r="C29" s="712"/>
      <c r="D29" s="712"/>
      <c r="E29" s="713"/>
      <c r="F29" s="783" t="s">
        <v>1337</v>
      </c>
      <c r="G29" s="712"/>
      <c r="H29" s="712"/>
      <c r="I29" s="712"/>
      <c r="J29" s="712"/>
      <c r="K29" s="784"/>
    </row>
    <row r="30" spans="1:11" ht="54.75" hidden="1" customHeight="1">
      <c r="A30" s="572"/>
      <c r="B30" s="238"/>
      <c r="C30" s="663" t="s">
        <v>1342</v>
      </c>
      <c r="D30" s="664"/>
      <c r="E30" s="665"/>
      <c r="F30" s="673"/>
      <c r="G30" s="674"/>
      <c r="H30" s="674"/>
      <c r="I30" s="674"/>
      <c r="J30" s="674"/>
      <c r="K30" s="675"/>
    </row>
    <row r="31" spans="1:11" ht="54.75" hidden="1" customHeight="1">
      <c r="A31" s="572"/>
      <c r="B31" s="238"/>
      <c r="C31" s="663" t="s">
        <v>1343</v>
      </c>
      <c r="D31" s="664"/>
      <c r="E31" s="665"/>
      <c r="F31" s="673"/>
      <c r="G31" s="674"/>
      <c r="H31" s="674"/>
      <c r="I31" s="674"/>
      <c r="J31" s="674"/>
      <c r="K31" s="675"/>
    </row>
    <row r="32" spans="1:11" ht="54.75" hidden="1" customHeight="1">
      <c r="A32" s="572"/>
      <c r="B32" s="238"/>
      <c r="C32" s="663" t="s">
        <v>1344</v>
      </c>
      <c r="D32" s="664"/>
      <c r="E32" s="665"/>
      <c r="F32" s="673"/>
      <c r="G32" s="674"/>
      <c r="H32" s="674"/>
      <c r="I32" s="674"/>
      <c r="J32" s="674"/>
      <c r="K32" s="675"/>
    </row>
    <row r="33" spans="1:11" ht="84" hidden="1" customHeight="1">
      <c r="A33" s="573"/>
      <c r="B33" s="272"/>
      <c r="C33" s="668" t="s">
        <v>1345</v>
      </c>
      <c r="D33" s="669"/>
      <c r="E33" s="670"/>
      <c r="F33" s="759"/>
      <c r="G33" s="760"/>
      <c r="H33" s="760"/>
      <c r="I33" s="760"/>
      <c r="J33" s="760"/>
      <c r="K33" s="761"/>
    </row>
    <row r="34" spans="1:11" ht="63.75" hidden="1" customHeight="1">
      <c r="A34" s="618" t="s">
        <v>1346</v>
      </c>
      <c r="B34" s="236" t="s">
        <v>1341</v>
      </c>
      <c r="C34" s="237" t="s">
        <v>1347</v>
      </c>
      <c r="D34" s="762" t="s">
        <v>1348</v>
      </c>
      <c r="E34" s="763"/>
      <c r="F34" s="764"/>
      <c r="G34" s="765" t="s">
        <v>1349</v>
      </c>
      <c r="H34" s="766"/>
      <c r="I34" s="766"/>
      <c r="J34" s="766"/>
      <c r="K34" s="767"/>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768" t="s">
        <v>15</v>
      </c>
      <c r="E40" s="769"/>
      <c r="F40" s="770"/>
      <c r="G40" s="771"/>
      <c r="H40" s="772"/>
      <c r="I40" s="772"/>
      <c r="J40" s="772"/>
      <c r="K40" s="773"/>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753" t="s">
        <v>1364</v>
      </c>
      <c r="C42" s="754"/>
      <c r="D42" s="754"/>
      <c r="E42" s="754"/>
      <c r="F42" s="754"/>
      <c r="G42" s="754"/>
      <c r="H42" s="754"/>
      <c r="I42" s="754"/>
      <c r="J42" s="754"/>
      <c r="K42" s="755"/>
    </row>
    <row r="43" spans="1:11" ht="81" customHeight="1" thickBot="1">
      <c r="A43" s="241" t="s">
        <v>1357</v>
      </c>
      <c r="B43" s="756"/>
      <c r="C43" s="757"/>
      <c r="D43" s="757"/>
      <c r="E43" s="757"/>
      <c r="F43" s="757"/>
      <c r="G43" s="757"/>
      <c r="H43" s="757"/>
      <c r="I43" s="757"/>
      <c r="J43" s="757"/>
      <c r="K43" s="75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5FF81599-8148-497F-A562-D43DE6D85413}"/>
    <dataValidation type="list" allowBlank="1" showInputMessage="1" showErrorMessage="1" sqref="F15 G7" xr:uid="{7C33E763-2143-43B6-8383-443E6B3AD390}">
      <formula1>#REF!</formula1>
    </dataValidation>
    <dataValidation type="list" allowBlank="1" showInputMessage="1" showErrorMessage="1" sqref="F19:K19 F21:K21" xr:uid="{2A7E90FC-A293-4893-889E-5AB6ED299DC9}">
      <formula1>INDIRECT(D19)</formula1>
    </dataValidation>
    <dataValidation type="list" allowBlank="1" showInputMessage="1" showErrorMessage="1" sqref="F20:K20 F22:K22" xr:uid="{2C99405A-C4B7-486A-B7B4-70D6662A4B87}">
      <formula1>INDIRECT(D19)</formula1>
    </dataValidation>
    <dataValidation type="list" allowBlank="1" showInputMessage="1" showErrorMessage="1" sqref="D40:F40" xr:uid="{2A473304-95FE-4607-8181-D7BDDC5A9753}">
      <formula1>INDIRECT(C40)</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78F6-80D9-4579-BA65-C35FFF8F8A75}">
  <sheetPr>
    <tabColor theme="1" tint="0.249977111117893"/>
  </sheetPr>
  <dimension ref="A1:K43"/>
  <sheetViews>
    <sheetView zoomScale="40" zoomScaleNormal="40" workbookViewId="0">
      <selection activeCell="P41" sqref="P41"/>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1773</v>
      </c>
      <c r="B1" s="550"/>
      <c r="C1" s="550"/>
      <c r="D1" s="550"/>
      <c r="E1" s="550"/>
      <c r="F1" s="550"/>
      <c r="G1" s="550"/>
      <c r="H1" s="550"/>
      <c r="I1" s="550"/>
      <c r="J1" s="550"/>
      <c r="K1" s="551"/>
    </row>
    <row r="2" spans="1:11" ht="33.75" customHeight="1" thickBot="1">
      <c r="A2" s="192" t="s">
        <v>1137</v>
      </c>
      <c r="B2" s="552" t="s">
        <v>1774</v>
      </c>
      <c r="C2" s="553"/>
      <c r="D2" s="553"/>
      <c r="E2" s="553"/>
      <c r="F2" s="553"/>
      <c r="G2" s="553"/>
      <c r="H2" s="553"/>
      <c r="I2" s="553"/>
      <c r="J2" s="553"/>
      <c r="K2" s="554"/>
    </row>
    <row r="3" spans="1:11" ht="38.25" customHeight="1">
      <c r="A3" s="555" t="s">
        <v>1138</v>
      </c>
      <c r="B3" s="557" t="s">
        <v>1367</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130.5" customHeight="1" thickBot="1">
      <c r="A5" s="192" t="s">
        <v>1319</v>
      </c>
      <c r="B5" s="563" t="s">
        <v>1775</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13" t="s">
        <v>1141</v>
      </c>
      <c r="D9" s="205"/>
      <c r="E9" s="13" t="s">
        <v>1323</v>
      </c>
      <c r="F9" s="14"/>
      <c r="G9" s="304"/>
      <c r="H9" s="201" t="s">
        <v>1324</v>
      </c>
      <c r="I9" s="205"/>
      <c r="J9" s="203"/>
      <c r="K9" s="196"/>
    </row>
    <row r="10" spans="1:11" ht="33.75" customHeight="1">
      <c r="A10" s="738"/>
      <c r="B10" s="200"/>
      <c r="C10" s="13" t="s">
        <v>1142</v>
      </c>
      <c r="D10" s="206"/>
      <c r="E10" s="13" t="s">
        <v>1325</v>
      </c>
      <c r="F10" s="14"/>
      <c r="G10" s="30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1776</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46" t="s">
        <v>1144</v>
      </c>
      <c r="B14" s="266"/>
      <c r="C14" s="267"/>
      <c r="D14" s="267"/>
      <c r="E14" s="267"/>
      <c r="F14" s="267"/>
      <c r="G14" s="268"/>
      <c r="H14" s="268"/>
      <c r="I14" s="268"/>
      <c r="J14" s="268"/>
      <c r="K14" s="269"/>
    </row>
    <row r="15" spans="1:11" s="220" customFormat="1" ht="33.75" customHeight="1">
      <c r="A15" s="547"/>
      <c r="B15" s="221"/>
      <c r="C15" s="222" t="s">
        <v>281</v>
      </c>
      <c r="D15" s="223" t="s">
        <v>282</v>
      </c>
      <c r="E15" s="224" t="s">
        <v>1145</v>
      </c>
      <c r="F15" s="787" t="s">
        <v>1146</v>
      </c>
      <c r="G15" s="789"/>
      <c r="H15" s="790"/>
      <c r="I15" s="790"/>
      <c r="J15" s="791"/>
      <c r="K15" s="391"/>
    </row>
    <row r="16" spans="1:11" s="220" customFormat="1" ht="33.75" customHeight="1">
      <c r="A16" s="547"/>
      <c r="B16" s="221"/>
      <c r="C16" s="227" t="s">
        <v>1327</v>
      </c>
      <c r="D16" s="227"/>
      <c r="E16" s="227" t="s">
        <v>1329</v>
      </c>
      <c r="F16" s="788"/>
      <c r="G16" s="792"/>
      <c r="H16" s="793"/>
      <c r="I16" s="793"/>
      <c r="J16" s="794"/>
      <c r="K16" s="392"/>
    </row>
    <row r="17" spans="1:11" s="220" customFormat="1" ht="33.75" customHeight="1" thickBot="1">
      <c r="A17" s="547"/>
      <c r="B17" s="229"/>
      <c r="C17" s="230"/>
      <c r="D17" s="230"/>
      <c r="E17" s="230"/>
      <c r="F17" s="230"/>
      <c r="G17" s="230"/>
      <c r="H17" s="230"/>
      <c r="I17" s="230"/>
      <c r="J17" s="230"/>
      <c r="K17" s="305"/>
    </row>
    <row r="18" spans="1:11" s="220" customFormat="1" ht="54.75" hidden="1" customHeight="1">
      <c r="A18" s="571" t="s">
        <v>1330</v>
      </c>
      <c r="B18" s="816" t="s">
        <v>1746</v>
      </c>
      <c r="C18" s="817"/>
      <c r="D18" s="817"/>
      <c r="E18" s="817"/>
      <c r="F18" s="817"/>
      <c r="G18" s="817"/>
      <c r="H18" s="817"/>
      <c r="I18" s="817"/>
      <c r="J18" s="817"/>
      <c r="K18" s="818"/>
    </row>
    <row r="19" spans="1:11" s="220" customFormat="1" ht="31.5" hidden="1" customHeight="1">
      <c r="A19" s="572"/>
      <c r="B19" s="819" t="s">
        <v>1332</v>
      </c>
      <c r="C19" s="820"/>
      <c r="D19" s="823"/>
      <c r="E19" s="825" t="s">
        <v>1333</v>
      </c>
      <c r="F19" s="827"/>
      <c r="G19" s="828"/>
      <c r="H19" s="828"/>
      <c r="I19" s="828"/>
      <c r="J19" s="828"/>
      <c r="K19" s="829"/>
    </row>
    <row r="20" spans="1:11" s="220" customFormat="1" ht="31.5" hidden="1" customHeight="1">
      <c r="A20" s="572"/>
      <c r="B20" s="821"/>
      <c r="C20" s="822"/>
      <c r="D20" s="824"/>
      <c r="E20" s="826"/>
      <c r="F20" s="827"/>
      <c r="G20" s="828"/>
      <c r="H20" s="828"/>
      <c r="I20" s="828"/>
      <c r="J20" s="828"/>
      <c r="K20" s="829"/>
    </row>
    <row r="21" spans="1:11" s="220" customFormat="1" ht="31.5" hidden="1" customHeight="1">
      <c r="A21" s="572"/>
      <c r="B21" s="819" t="s">
        <v>1334</v>
      </c>
      <c r="C21" s="820"/>
      <c r="D21" s="823"/>
      <c r="E21" s="825" t="s">
        <v>1333</v>
      </c>
      <c r="F21" s="827"/>
      <c r="G21" s="828"/>
      <c r="H21" s="828"/>
      <c r="I21" s="828"/>
      <c r="J21" s="828"/>
      <c r="K21" s="829"/>
    </row>
    <row r="22" spans="1:11" s="220" customFormat="1" ht="31.5" hidden="1" customHeight="1">
      <c r="A22" s="572"/>
      <c r="B22" s="830"/>
      <c r="C22" s="831"/>
      <c r="D22" s="832"/>
      <c r="E22" s="833"/>
      <c r="F22" s="834"/>
      <c r="G22" s="835"/>
      <c r="H22" s="835"/>
      <c r="I22" s="835"/>
      <c r="J22" s="835"/>
      <c r="K22" s="836"/>
    </row>
    <row r="23" spans="1:11" s="220" customFormat="1" ht="54.75" hidden="1" customHeight="1">
      <c r="A23" s="572"/>
      <c r="B23" s="813" t="s">
        <v>1747</v>
      </c>
      <c r="C23" s="814"/>
      <c r="D23" s="814"/>
      <c r="E23" s="814"/>
      <c r="F23" s="814"/>
      <c r="G23" s="814"/>
      <c r="H23" s="814"/>
      <c r="I23" s="814"/>
      <c r="J23" s="814"/>
      <c r="K23" s="815"/>
    </row>
    <row r="24" spans="1:11" ht="34.5" hidden="1" customHeight="1">
      <c r="A24" s="572"/>
      <c r="B24" s="843" t="s">
        <v>1748</v>
      </c>
      <c r="C24" s="844"/>
      <c r="D24" s="844"/>
      <c r="E24" s="844"/>
      <c r="F24" s="844"/>
      <c r="G24" s="844"/>
      <c r="H24" s="844"/>
      <c r="I24" s="844"/>
      <c r="J24" s="844"/>
      <c r="K24" s="845"/>
    </row>
    <row r="25" spans="1:11" ht="20.25" hidden="1" customHeight="1">
      <c r="A25" s="572"/>
      <c r="B25" s="846"/>
      <c r="C25" s="847"/>
      <c r="D25" s="847"/>
      <c r="E25" s="848"/>
      <c r="F25" s="849" t="s">
        <v>1337</v>
      </c>
      <c r="G25" s="847"/>
      <c r="H25" s="847"/>
      <c r="I25" s="847"/>
      <c r="J25" s="847"/>
      <c r="K25" s="850"/>
    </row>
    <row r="26" spans="1:11" ht="57" hidden="1" customHeight="1">
      <c r="A26" s="572"/>
      <c r="B26" s="380"/>
      <c r="C26" s="851" t="s">
        <v>1749</v>
      </c>
      <c r="D26" s="852"/>
      <c r="E26" s="853"/>
      <c r="F26" s="854"/>
      <c r="G26" s="855"/>
      <c r="H26" s="855"/>
      <c r="I26" s="855"/>
      <c r="J26" s="855"/>
      <c r="K26" s="856"/>
    </row>
    <row r="27" spans="1:11" ht="57" hidden="1" customHeight="1">
      <c r="A27" s="572"/>
      <c r="B27" s="380"/>
      <c r="C27" s="851" t="s">
        <v>1750</v>
      </c>
      <c r="D27" s="852"/>
      <c r="E27" s="853"/>
      <c r="F27" s="854"/>
      <c r="G27" s="855"/>
      <c r="H27" s="855"/>
      <c r="I27" s="855"/>
      <c r="J27" s="855"/>
      <c r="K27" s="856"/>
    </row>
    <row r="28" spans="1:11" ht="39" hidden="1" customHeight="1">
      <c r="A28" s="572"/>
      <c r="B28" s="857" t="s">
        <v>1751</v>
      </c>
      <c r="C28" s="858"/>
      <c r="D28" s="858"/>
      <c r="E28" s="858"/>
      <c r="F28" s="858"/>
      <c r="G28" s="858"/>
      <c r="H28" s="858"/>
      <c r="I28" s="858"/>
      <c r="J28" s="858"/>
      <c r="K28" s="859"/>
    </row>
    <row r="29" spans="1:11" ht="18.75" hidden="1" customHeight="1">
      <c r="A29" s="572"/>
      <c r="B29" s="860" t="s">
        <v>1341</v>
      </c>
      <c r="C29" s="861"/>
      <c r="D29" s="861"/>
      <c r="E29" s="862"/>
      <c r="F29" s="863" t="s">
        <v>1337</v>
      </c>
      <c r="G29" s="861"/>
      <c r="H29" s="861"/>
      <c r="I29" s="861"/>
      <c r="J29" s="861"/>
      <c r="K29" s="864"/>
    </row>
    <row r="30" spans="1:11" ht="54.75" hidden="1" customHeight="1">
      <c r="A30" s="572"/>
      <c r="B30" s="380"/>
      <c r="C30" s="837" t="s">
        <v>1752</v>
      </c>
      <c r="D30" s="838"/>
      <c r="E30" s="839"/>
      <c r="F30" s="840"/>
      <c r="G30" s="841"/>
      <c r="H30" s="841"/>
      <c r="I30" s="841"/>
      <c r="J30" s="841"/>
      <c r="K30" s="842"/>
    </row>
    <row r="31" spans="1:11" ht="54.75" hidden="1" customHeight="1">
      <c r="A31" s="572"/>
      <c r="B31" s="380"/>
      <c r="C31" s="837" t="s">
        <v>1753</v>
      </c>
      <c r="D31" s="838"/>
      <c r="E31" s="839"/>
      <c r="F31" s="840"/>
      <c r="G31" s="841"/>
      <c r="H31" s="841"/>
      <c r="I31" s="841"/>
      <c r="J31" s="841"/>
      <c r="K31" s="842"/>
    </row>
    <row r="32" spans="1:11" ht="54.75" hidden="1" customHeight="1">
      <c r="A32" s="572"/>
      <c r="B32" s="380"/>
      <c r="C32" s="837" t="s">
        <v>1754</v>
      </c>
      <c r="D32" s="838"/>
      <c r="E32" s="839"/>
      <c r="F32" s="840"/>
      <c r="G32" s="841"/>
      <c r="H32" s="841"/>
      <c r="I32" s="841"/>
      <c r="J32" s="841"/>
      <c r="K32" s="842"/>
    </row>
    <row r="33" spans="1:11" ht="84" hidden="1" customHeight="1">
      <c r="A33" s="573"/>
      <c r="B33" s="390"/>
      <c r="C33" s="887" t="s">
        <v>1755</v>
      </c>
      <c r="D33" s="888"/>
      <c r="E33" s="889"/>
      <c r="F33" s="890"/>
      <c r="G33" s="891"/>
      <c r="H33" s="891"/>
      <c r="I33" s="891"/>
      <c r="J33" s="891"/>
      <c r="K33" s="892"/>
    </row>
    <row r="34" spans="1:11" ht="63.75" hidden="1" customHeight="1">
      <c r="A34" s="618" t="s">
        <v>1346</v>
      </c>
      <c r="B34" s="378" t="s">
        <v>1341</v>
      </c>
      <c r="C34" s="379" t="s">
        <v>1347</v>
      </c>
      <c r="D34" s="865" t="s">
        <v>1348</v>
      </c>
      <c r="E34" s="866"/>
      <c r="F34" s="867"/>
      <c r="G34" s="868" t="s">
        <v>1349</v>
      </c>
      <c r="H34" s="869"/>
      <c r="I34" s="869"/>
      <c r="J34" s="869"/>
      <c r="K34" s="870"/>
    </row>
    <row r="35" spans="1:11" ht="90" hidden="1" customHeight="1">
      <c r="A35" s="619"/>
      <c r="B35" s="380" t="b">
        <v>0</v>
      </c>
      <c r="C35" s="381" t="s">
        <v>1350</v>
      </c>
      <c r="D35" s="854" t="s">
        <v>15</v>
      </c>
      <c r="E35" s="855"/>
      <c r="F35" s="871"/>
      <c r="G35" s="854"/>
      <c r="H35" s="855"/>
      <c r="I35" s="855"/>
      <c r="J35" s="855"/>
      <c r="K35" s="856"/>
    </row>
    <row r="36" spans="1:11" ht="78" hidden="1" customHeight="1">
      <c r="A36" s="619"/>
      <c r="B36" s="380" t="b">
        <v>0</v>
      </c>
      <c r="C36" s="381" t="s">
        <v>1351</v>
      </c>
      <c r="D36" s="854" t="s">
        <v>15</v>
      </c>
      <c r="E36" s="855"/>
      <c r="F36" s="871"/>
      <c r="G36" s="840"/>
      <c r="H36" s="841"/>
      <c r="I36" s="841"/>
      <c r="J36" s="841"/>
      <c r="K36" s="842"/>
    </row>
    <row r="37" spans="1:11" ht="114.75" hidden="1" customHeight="1">
      <c r="A37" s="619"/>
      <c r="B37" s="380" t="b">
        <v>0</v>
      </c>
      <c r="C37" s="381" t="s">
        <v>5</v>
      </c>
      <c r="D37" s="872" t="s">
        <v>15</v>
      </c>
      <c r="E37" s="873"/>
      <c r="F37" s="874"/>
      <c r="G37" s="840"/>
      <c r="H37" s="841"/>
      <c r="I37" s="841"/>
      <c r="J37" s="841"/>
      <c r="K37" s="842"/>
    </row>
    <row r="38" spans="1:11" ht="64.5" hidden="1" customHeight="1">
      <c r="A38" s="619"/>
      <c r="B38" s="380" t="b">
        <v>0</v>
      </c>
      <c r="C38" s="381" t="s">
        <v>1352</v>
      </c>
      <c r="D38" s="854" t="s">
        <v>15</v>
      </c>
      <c r="E38" s="855"/>
      <c r="F38" s="871"/>
      <c r="G38" s="840"/>
      <c r="H38" s="841"/>
      <c r="I38" s="841"/>
      <c r="J38" s="841"/>
      <c r="K38" s="842"/>
    </row>
    <row r="39" spans="1:11" ht="63" hidden="1" customHeight="1">
      <c r="A39" s="619"/>
      <c r="B39" s="380" t="b">
        <v>0</v>
      </c>
      <c r="C39" s="381" t="s">
        <v>1353</v>
      </c>
      <c r="D39" s="854" t="s">
        <v>15</v>
      </c>
      <c r="E39" s="855"/>
      <c r="F39" s="871"/>
      <c r="G39" s="840"/>
      <c r="H39" s="841"/>
      <c r="I39" s="841"/>
      <c r="J39" s="841"/>
      <c r="K39" s="842"/>
    </row>
    <row r="40" spans="1:11" ht="94.5" hidden="1" customHeight="1">
      <c r="A40" s="620"/>
      <c r="B40" s="382" t="b">
        <v>1</v>
      </c>
      <c r="C40" s="383" t="s">
        <v>15</v>
      </c>
      <c r="D40" s="875" t="s">
        <v>15</v>
      </c>
      <c r="E40" s="876"/>
      <c r="F40" s="877"/>
      <c r="G40" s="878"/>
      <c r="H40" s="879"/>
      <c r="I40" s="879"/>
      <c r="J40" s="879"/>
      <c r="K40" s="880"/>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881" t="s">
        <v>1356</v>
      </c>
      <c r="C42" s="882"/>
      <c r="D42" s="882"/>
      <c r="E42" s="882"/>
      <c r="F42" s="882"/>
      <c r="G42" s="882"/>
      <c r="H42" s="882"/>
      <c r="I42" s="882"/>
      <c r="J42" s="882"/>
      <c r="K42" s="883"/>
    </row>
    <row r="43" spans="1:11" ht="81" customHeight="1" thickBot="1">
      <c r="A43" s="241" t="s">
        <v>1357</v>
      </c>
      <c r="B43" s="884"/>
      <c r="C43" s="885"/>
      <c r="D43" s="885"/>
      <c r="E43" s="885"/>
      <c r="F43" s="885"/>
      <c r="G43" s="885"/>
      <c r="H43" s="885"/>
      <c r="I43" s="885"/>
      <c r="J43" s="885"/>
      <c r="K43" s="886"/>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type="list" allowBlank="1" showInputMessage="1" showErrorMessage="1" sqref="D40:F40" xr:uid="{50CB78DD-1534-4565-AF99-9AFA59D970FF}">
      <formula1>INDIRECT(C40)</formula1>
    </dataValidation>
    <dataValidation type="list" allowBlank="1" showInputMessage="1" showErrorMessage="1" sqref="F20:K20 F22:K22" xr:uid="{0D940147-3A89-4F7F-B951-0EA5A55C1332}">
      <formula1>INDIRECT(D19)</formula1>
    </dataValidation>
    <dataValidation type="list" allowBlank="1" showInputMessage="1" showErrorMessage="1" sqref="F19:K19 F21:K21" xr:uid="{0783ECFD-C3D2-419A-9827-A0C233096D1F}">
      <formula1>INDIRECT(D19)</formula1>
    </dataValidation>
    <dataValidation type="list" allowBlank="1" showInputMessage="1" showErrorMessage="1" sqref="F15 G7" xr:uid="{0704A5D9-6EEC-413C-8ED3-2C7CBCA9D696}">
      <formula1>#REF!</formula1>
    </dataValidation>
    <dataValidation allowBlank="1" showInputMessage="1" showErrorMessage="1" prompt="Incluir una ficha por cada indicador, ya sea de producto o de resultado" sqref="A1" xr:uid="{74B809C6-3A67-4C84-ADAA-3E7CBD780E7C}"/>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6773D-AFE1-4993-91C3-258858126BBA}">
  <dimension ref="A1:K43"/>
  <sheetViews>
    <sheetView topLeftCell="A5" zoomScale="55" zoomScaleNormal="55" workbookViewId="0">
      <selection activeCell="M14" sqref="M14"/>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1370</v>
      </c>
      <c r="B1" s="550"/>
      <c r="C1" s="550"/>
      <c r="D1" s="550"/>
      <c r="E1" s="550"/>
      <c r="F1" s="550"/>
      <c r="G1" s="550"/>
      <c r="H1" s="550"/>
      <c r="I1" s="550"/>
      <c r="J1" s="550"/>
      <c r="K1" s="551"/>
    </row>
    <row r="2" spans="1:11" ht="33.75" customHeight="1" thickBot="1">
      <c r="A2" s="192" t="s">
        <v>1137</v>
      </c>
      <c r="B2" s="552" t="s">
        <v>1245</v>
      </c>
      <c r="C2" s="553"/>
      <c r="D2" s="553"/>
      <c r="E2" s="553"/>
      <c r="F2" s="553"/>
      <c r="G2" s="553"/>
      <c r="H2" s="553"/>
      <c r="I2" s="553"/>
      <c r="J2" s="553"/>
      <c r="K2" s="554"/>
    </row>
    <row r="3" spans="1:11" ht="25.5" customHeight="1">
      <c r="A3" s="555" t="s">
        <v>1138</v>
      </c>
      <c r="B3" s="557" t="s">
        <v>1371</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269.25" customHeight="1" thickBot="1">
      <c r="A5" s="192" t="s">
        <v>1319</v>
      </c>
      <c r="B5" s="563" t="s">
        <v>1557</v>
      </c>
      <c r="C5" s="564"/>
      <c r="D5" s="564"/>
      <c r="E5" s="564"/>
      <c r="F5" s="564"/>
      <c r="G5" s="564"/>
      <c r="H5" s="564"/>
      <c r="I5" s="564"/>
      <c r="J5" s="564"/>
      <c r="K5" s="565"/>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279"/>
    </row>
    <row r="8" spans="1:11" ht="33.75" customHeight="1">
      <c r="A8" s="547"/>
      <c r="B8" s="280"/>
      <c r="C8" s="13" t="s">
        <v>1140</v>
      </c>
      <c r="D8" s="265"/>
      <c r="E8" s="13" t="s">
        <v>1321</v>
      </c>
      <c r="F8" s="273"/>
      <c r="H8" s="201" t="s">
        <v>1322</v>
      </c>
      <c r="I8" s="265"/>
      <c r="J8" s="202"/>
      <c r="K8" s="281"/>
    </row>
    <row r="9" spans="1:11" ht="33.75" customHeight="1">
      <c r="A9" s="547"/>
      <c r="B9" s="280"/>
      <c r="C9" s="204" t="s">
        <v>1141</v>
      </c>
      <c r="D9" s="205"/>
      <c r="E9" s="13" t="s">
        <v>1323</v>
      </c>
      <c r="F9" s="14"/>
      <c r="H9" s="201" t="s">
        <v>1324</v>
      </c>
      <c r="I9" s="205"/>
      <c r="J9" s="203"/>
      <c r="K9" s="281"/>
    </row>
    <row r="10" spans="1:11" ht="33.75" customHeight="1">
      <c r="A10" s="547"/>
      <c r="B10" s="280"/>
      <c r="C10" s="204" t="s">
        <v>1142</v>
      </c>
      <c r="D10" s="206"/>
      <c r="E10" s="13" t="s">
        <v>1325</v>
      </c>
      <c r="F10" s="14"/>
      <c r="H10" s="13" t="s">
        <v>1326</v>
      </c>
      <c r="I10" s="206" t="s">
        <v>1327</v>
      </c>
      <c r="J10" s="195"/>
      <c r="K10" s="196"/>
    </row>
    <row r="11" spans="1:11" ht="33.75" customHeight="1">
      <c r="A11" s="547"/>
      <c r="B11" s="280"/>
      <c r="C11" s="207"/>
      <c r="D11" s="200"/>
      <c r="E11" s="208"/>
      <c r="F11" s="202"/>
      <c r="G11" s="203"/>
      <c r="H11" s="199"/>
      <c r="I11" s="199"/>
      <c r="J11" s="199"/>
      <c r="K11" s="279"/>
    </row>
    <row r="12" spans="1:11" ht="33.75" customHeight="1">
      <c r="A12" s="547"/>
      <c r="B12" s="282"/>
      <c r="C12" s="202" t="s">
        <v>1143</v>
      </c>
      <c r="D12" s="210" t="s">
        <v>1328</v>
      </c>
      <c r="E12" s="211"/>
      <c r="F12" s="211"/>
      <c r="G12" s="203"/>
      <c r="H12" s="203"/>
      <c r="I12" s="203"/>
      <c r="J12" s="203"/>
      <c r="K12" s="212"/>
    </row>
    <row r="13" spans="1:11" ht="33.75" customHeight="1" thickBot="1">
      <c r="A13" s="548"/>
      <c r="B13" s="283"/>
      <c r="C13" s="213"/>
      <c r="D13" s="214"/>
      <c r="E13" s="214"/>
      <c r="F13" s="214"/>
      <c r="G13" s="215"/>
      <c r="H13" s="215"/>
      <c r="I13" s="215"/>
      <c r="J13" s="215"/>
      <c r="K13" s="216"/>
    </row>
    <row r="14" spans="1:11" s="220" customFormat="1" ht="33.75" customHeight="1">
      <c r="A14" s="569" t="s">
        <v>1144</v>
      </c>
      <c r="B14" s="266"/>
      <c r="C14" s="267"/>
      <c r="D14" s="267"/>
      <c r="E14" s="267"/>
      <c r="F14" s="267"/>
      <c r="G14" s="268"/>
      <c r="H14" s="268"/>
      <c r="I14" s="268"/>
      <c r="J14" s="268"/>
      <c r="K14" s="269"/>
    </row>
    <row r="15" spans="1:11" s="220" customFormat="1" ht="33.75" customHeight="1">
      <c r="A15" s="570"/>
      <c r="B15" s="221"/>
      <c r="C15" s="222" t="s">
        <v>281</v>
      </c>
      <c r="D15" s="223" t="s">
        <v>282</v>
      </c>
      <c r="E15" s="224" t="s">
        <v>1145</v>
      </c>
      <c r="F15" s="502" t="s">
        <v>1146</v>
      </c>
      <c r="G15" s="502"/>
      <c r="H15" s="502"/>
      <c r="I15" s="502"/>
      <c r="J15" s="502"/>
      <c r="K15" s="270"/>
    </row>
    <row r="16" spans="1:11" s="220" customFormat="1" ht="33.75" customHeight="1">
      <c r="A16" s="570"/>
      <c r="B16" s="221"/>
      <c r="C16" s="226" t="s">
        <v>1327</v>
      </c>
      <c r="D16" s="227"/>
      <c r="E16" s="227" t="s">
        <v>1329</v>
      </c>
      <c r="F16" s="502"/>
      <c r="G16" s="502"/>
      <c r="H16" s="502"/>
      <c r="I16" s="502"/>
      <c r="J16" s="502"/>
      <c r="K16" s="271"/>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19" t="s">
        <v>1331</v>
      </c>
      <c r="C18" s="720"/>
      <c r="D18" s="720"/>
      <c r="E18" s="720"/>
      <c r="F18" s="720"/>
      <c r="G18" s="720"/>
      <c r="H18" s="720"/>
      <c r="I18" s="720"/>
      <c r="J18" s="720"/>
      <c r="K18" s="721"/>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893" t="s">
        <v>1372</v>
      </c>
      <c r="C42" s="894"/>
      <c r="D42" s="894"/>
      <c r="E42" s="894"/>
      <c r="F42" s="894"/>
      <c r="G42" s="894"/>
      <c r="H42" s="894"/>
      <c r="I42" s="894"/>
      <c r="J42" s="894"/>
      <c r="K42" s="895"/>
    </row>
    <row r="43" spans="1:11" ht="81" customHeight="1" thickBot="1">
      <c r="A43" s="241" t="s">
        <v>1357</v>
      </c>
      <c r="B43" s="884" t="s">
        <v>1705</v>
      </c>
      <c r="C43" s="885"/>
      <c r="D43" s="885"/>
      <c r="E43" s="885"/>
      <c r="F43" s="885"/>
      <c r="G43" s="885"/>
      <c r="H43" s="885"/>
      <c r="I43" s="885"/>
      <c r="J43" s="885"/>
      <c r="K43" s="886"/>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8509E983-278D-47EE-9B26-AC456C6B8A83}">
      <formula1>INDIRECT(C40)</formula1>
    </dataValidation>
    <dataValidation type="list" allowBlank="1" showInputMessage="1" showErrorMessage="1" sqref="F20:K20 F22:K22" xr:uid="{D1A51DFC-E4A7-40CE-96B0-3E8D0D6CA2B8}">
      <formula1>INDIRECT(D19)</formula1>
    </dataValidation>
    <dataValidation type="list" allowBlank="1" showInputMessage="1" showErrorMessage="1" sqref="F19:K19 F21:K21" xr:uid="{A401F4E5-298B-45A9-9BD1-74FAAA92BC3A}">
      <formula1>INDIRECT(D19)</formula1>
    </dataValidation>
    <dataValidation type="list" allowBlank="1" showInputMessage="1" showErrorMessage="1" sqref="F15 G7" xr:uid="{FF1FF6ED-7730-477F-87B2-F875C9FE11DF}">
      <formula1>#REF!</formula1>
    </dataValidation>
    <dataValidation allowBlank="1" showInputMessage="1" showErrorMessage="1" prompt="Incluir una ficha por cada indicador, ya sea de producto o de resultado" sqref="A1" xr:uid="{5A38D005-55F8-4734-94F8-CAB325916B7D}"/>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E4B94-C465-401E-9E5F-FC82F7AAC432}">
  <dimension ref="A1:K43"/>
  <sheetViews>
    <sheetView topLeftCell="A8" zoomScale="70" zoomScaleNormal="70" workbookViewId="0">
      <selection activeCell="H6" sqref="H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1558</v>
      </c>
      <c r="B1" s="550"/>
      <c r="C1" s="550"/>
      <c r="D1" s="550"/>
      <c r="E1" s="550"/>
      <c r="F1" s="550"/>
      <c r="G1" s="550"/>
      <c r="H1" s="550"/>
      <c r="I1" s="550"/>
      <c r="J1" s="550"/>
      <c r="K1" s="551"/>
    </row>
    <row r="2" spans="1:11" ht="33.75" customHeight="1" thickBot="1">
      <c r="A2" s="192" t="s">
        <v>1137</v>
      </c>
      <c r="B2" s="552" t="s">
        <v>1423</v>
      </c>
      <c r="C2" s="553"/>
      <c r="D2" s="553"/>
      <c r="E2" s="553"/>
      <c r="F2" s="553"/>
      <c r="G2" s="553"/>
      <c r="H2" s="553"/>
      <c r="I2" s="553"/>
      <c r="J2" s="553"/>
      <c r="K2" s="554"/>
    </row>
    <row r="3" spans="1:11" ht="38.25" customHeight="1">
      <c r="A3" s="555" t="s">
        <v>1138</v>
      </c>
      <c r="B3" s="557" t="s">
        <v>1777</v>
      </c>
      <c r="C3" s="558"/>
      <c r="D3" s="558"/>
      <c r="E3" s="558"/>
      <c r="F3" s="558"/>
      <c r="G3" s="558"/>
      <c r="H3" s="558"/>
      <c r="I3" s="558"/>
      <c r="J3" s="558"/>
      <c r="K3" s="559"/>
    </row>
    <row r="4" spans="1:11" ht="38.25" customHeight="1" thickBot="1">
      <c r="A4" s="556"/>
      <c r="B4" s="560"/>
      <c r="C4" s="561"/>
      <c r="D4" s="561"/>
      <c r="E4" s="561"/>
      <c r="F4" s="561"/>
      <c r="G4" s="561"/>
      <c r="H4" s="561"/>
      <c r="I4" s="561"/>
      <c r="J4" s="561"/>
      <c r="K4" s="562"/>
    </row>
    <row r="5" spans="1:11" ht="45.75" customHeight="1" thickBot="1">
      <c r="A5" s="192" t="s">
        <v>1319</v>
      </c>
      <c r="B5" s="740" t="s">
        <v>1560</v>
      </c>
      <c r="C5" s="747"/>
      <c r="D5" s="747"/>
      <c r="E5" s="747"/>
      <c r="F5" s="747"/>
      <c r="G5" s="747"/>
      <c r="H5" s="747"/>
      <c r="I5" s="747"/>
      <c r="J5" s="747"/>
      <c r="K5" s="748"/>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196"/>
    </row>
    <row r="8" spans="1:11" ht="33.75" customHeight="1">
      <c r="A8" s="547"/>
      <c r="B8" s="280"/>
      <c r="C8" s="13" t="s">
        <v>1140</v>
      </c>
      <c r="D8" s="265"/>
      <c r="E8" s="13" t="s">
        <v>1321</v>
      </c>
      <c r="F8" s="273"/>
      <c r="H8" s="201" t="s">
        <v>1322</v>
      </c>
      <c r="I8" s="265"/>
      <c r="J8" s="202"/>
      <c r="K8" s="196"/>
    </row>
    <row r="9" spans="1:11" ht="33.75" customHeight="1">
      <c r="A9" s="547"/>
      <c r="B9" s="280"/>
      <c r="C9" s="204" t="s">
        <v>1141</v>
      </c>
      <c r="D9" s="205"/>
      <c r="E9" s="13" t="s">
        <v>1323</v>
      </c>
      <c r="F9" s="14"/>
      <c r="H9" s="201" t="s">
        <v>1324</v>
      </c>
      <c r="I9" s="205"/>
      <c r="J9" s="203"/>
      <c r="K9" s="196"/>
    </row>
    <row r="10" spans="1:11" ht="33.75" customHeight="1">
      <c r="A10" s="547"/>
      <c r="B10" s="280"/>
      <c r="C10" s="204" t="s">
        <v>1142</v>
      </c>
      <c r="D10" s="206"/>
      <c r="E10" s="13" t="s">
        <v>1325</v>
      </c>
      <c r="F10" s="14"/>
      <c r="H10" s="13" t="s">
        <v>1326</v>
      </c>
      <c r="I10" s="206" t="s">
        <v>1327</v>
      </c>
      <c r="J10" s="195"/>
      <c r="K10" s="196"/>
    </row>
    <row r="11" spans="1:11" ht="33.75" customHeight="1">
      <c r="A11" s="547"/>
      <c r="B11" s="280"/>
      <c r="C11" s="207"/>
      <c r="D11" s="200"/>
      <c r="E11" s="208"/>
      <c r="F11" s="202"/>
      <c r="G11" s="203"/>
      <c r="H11" s="199"/>
      <c r="I11" s="199"/>
      <c r="J11" s="199"/>
      <c r="K11" s="196"/>
    </row>
    <row r="12" spans="1:11" ht="33.75" customHeight="1">
      <c r="A12" s="547"/>
      <c r="B12" s="282"/>
      <c r="C12" s="202" t="s">
        <v>1143</v>
      </c>
      <c r="D12" s="210" t="s">
        <v>1561</v>
      </c>
      <c r="E12" s="211"/>
      <c r="F12" s="211"/>
      <c r="G12" s="203"/>
      <c r="H12" s="203"/>
      <c r="I12" s="203"/>
      <c r="J12" s="203"/>
      <c r="K12" s="196"/>
    </row>
    <row r="13" spans="1:11" ht="33.75" customHeight="1" thickBot="1">
      <c r="A13" s="548"/>
      <c r="B13" s="283"/>
      <c r="C13" s="213"/>
      <c r="D13" s="214"/>
      <c r="E13" s="214"/>
      <c r="F13" s="214"/>
      <c r="G13" s="215"/>
      <c r="H13" s="215"/>
      <c r="I13" s="215"/>
      <c r="J13" s="215"/>
      <c r="K13" s="216"/>
    </row>
    <row r="14" spans="1:11" s="220" customFormat="1" ht="33.75" customHeight="1">
      <c r="A14" s="569" t="s">
        <v>1144</v>
      </c>
      <c r="B14" s="266"/>
      <c r="C14" s="267"/>
      <c r="D14" s="267"/>
      <c r="E14" s="267"/>
      <c r="F14" s="267"/>
      <c r="G14" s="268"/>
      <c r="H14" s="268"/>
      <c r="I14" s="268"/>
      <c r="J14" s="268"/>
      <c r="K14" s="269"/>
    </row>
    <row r="15" spans="1:11" s="220" customFormat="1" ht="33.75" customHeight="1">
      <c r="A15" s="570"/>
      <c r="B15" s="221"/>
      <c r="C15" s="222" t="s">
        <v>281</v>
      </c>
      <c r="D15" s="223" t="s">
        <v>282</v>
      </c>
      <c r="E15" s="224" t="s">
        <v>1145</v>
      </c>
      <c r="F15" s="502" t="s">
        <v>1146</v>
      </c>
      <c r="G15" s="502"/>
      <c r="H15" s="502"/>
      <c r="I15" s="502"/>
      <c r="J15" s="502"/>
      <c r="K15" s="270"/>
    </row>
    <row r="16" spans="1:11" s="220" customFormat="1" ht="33.75" customHeight="1">
      <c r="A16" s="570"/>
      <c r="B16" s="221"/>
      <c r="C16" s="226" t="s">
        <v>1327</v>
      </c>
      <c r="D16" s="227"/>
      <c r="E16" s="264" t="s">
        <v>1559</v>
      </c>
      <c r="F16" s="502"/>
      <c r="G16" s="502"/>
      <c r="H16" s="502"/>
      <c r="I16" s="502"/>
      <c r="J16" s="502"/>
      <c r="K16" s="271"/>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19" t="s">
        <v>1331</v>
      </c>
      <c r="C18" s="720"/>
      <c r="D18" s="720"/>
      <c r="E18" s="720"/>
      <c r="F18" s="720"/>
      <c r="G18" s="720"/>
      <c r="H18" s="720"/>
      <c r="I18" s="720"/>
      <c r="J18" s="720"/>
      <c r="K18" s="721"/>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1562</v>
      </c>
      <c r="C41" s="644"/>
      <c r="D41" s="644"/>
      <c r="E41" s="644"/>
      <c r="F41" s="644"/>
      <c r="G41" s="644"/>
      <c r="H41" s="644"/>
      <c r="I41" s="644"/>
      <c r="J41" s="644"/>
      <c r="K41" s="645"/>
    </row>
    <row r="42" spans="1:11" s="220" customFormat="1" ht="33.75" customHeight="1" thickBot="1">
      <c r="A42" s="241" t="s">
        <v>1147</v>
      </c>
      <c r="B42" s="646" t="s">
        <v>1563</v>
      </c>
      <c r="C42" s="647"/>
      <c r="D42" s="647"/>
      <c r="E42" s="647"/>
      <c r="F42" s="647"/>
      <c r="G42" s="647"/>
      <c r="H42" s="647"/>
      <c r="I42" s="647"/>
      <c r="J42" s="647"/>
      <c r="K42" s="648"/>
    </row>
    <row r="43" spans="1:11" ht="59.25" customHeight="1" thickBot="1">
      <c r="A43" s="241" t="s">
        <v>1357</v>
      </c>
      <c r="B43" s="660"/>
      <c r="C43" s="661"/>
      <c r="D43" s="661"/>
      <c r="E43" s="661"/>
      <c r="F43" s="661"/>
      <c r="G43" s="661"/>
      <c r="H43" s="661"/>
      <c r="I43" s="661"/>
      <c r="J43" s="661"/>
      <c r="K43" s="66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C839E592-8BF0-4484-99F7-0DC15CEE7380}"/>
    <dataValidation type="list" allowBlank="1" showInputMessage="1" showErrorMessage="1" sqref="F15 G7" xr:uid="{5F1830B7-4B24-4647-8E9C-236843C404C4}">
      <formula1>#REF!</formula1>
    </dataValidation>
    <dataValidation type="list" allowBlank="1" showInputMessage="1" showErrorMessage="1" sqref="F19:K19 F21:K21" xr:uid="{7E737960-9D44-4E59-9E37-B35F5ACA7F4E}">
      <formula1>INDIRECT(D19)</formula1>
    </dataValidation>
    <dataValidation type="list" allowBlank="1" showInputMessage="1" showErrorMessage="1" sqref="F20:K20 F22:K22" xr:uid="{5915CFE2-F6C8-4552-AC40-59EB3A4C32CC}">
      <formula1>INDIRECT(D19)</formula1>
    </dataValidation>
    <dataValidation type="list" allowBlank="1" showInputMessage="1" showErrorMessage="1" sqref="D40:F40" xr:uid="{C138EF6A-0137-42A5-928A-D8A1BF344CA6}">
      <formula1>INDIRECT(C40)</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6636F-6F3D-4FE1-A9B8-4494C2264EAD}">
  <dimension ref="A1:K43"/>
  <sheetViews>
    <sheetView topLeftCell="A9" zoomScale="70" zoomScaleNormal="70" workbookViewId="0">
      <selection activeCell="F13" sqref="F1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1369</v>
      </c>
      <c r="B1" s="550"/>
      <c r="C1" s="550"/>
      <c r="D1" s="550"/>
      <c r="E1" s="550"/>
      <c r="F1" s="550"/>
      <c r="G1" s="550"/>
      <c r="H1" s="550"/>
      <c r="I1" s="550"/>
      <c r="J1" s="550"/>
      <c r="K1" s="551"/>
    </row>
    <row r="2" spans="1:11" ht="33.75" customHeight="1" thickBot="1">
      <c r="A2" s="192" t="s">
        <v>1137</v>
      </c>
      <c r="B2" s="552" t="s">
        <v>1242</v>
      </c>
      <c r="C2" s="553"/>
      <c r="D2" s="553"/>
      <c r="E2" s="553"/>
      <c r="F2" s="553"/>
      <c r="G2" s="553"/>
      <c r="H2" s="553"/>
      <c r="I2" s="553"/>
      <c r="J2" s="553"/>
      <c r="K2" s="554"/>
    </row>
    <row r="3" spans="1:11" ht="38.25" customHeight="1">
      <c r="A3" s="555" t="s">
        <v>1138</v>
      </c>
      <c r="B3" s="557" t="s">
        <v>1367</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0.75" customHeight="1" thickBot="1">
      <c r="A5" s="192" t="s">
        <v>1319</v>
      </c>
      <c r="B5" s="563" t="s">
        <v>1368</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9"/>
    </row>
    <row r="8" spans="1:11" ht="33.75" customHeight="1">
      <c r="A8" s="738"/>
      <c r="B8" s="200"/>
      <c r="C8" s="13" t="s">
        <v>1140</v>
      </c>
      <c r="D8" s="265"/>
      <c r="E8" s="13" t="s">
        <v>1321</v>
      </c>
      <c r="F8" s="273"/>
      <c r="H8" s="201" t="s">
        <v>1322</v>
      </c>
      <c r="I8" s="265"/>
      <c r="J8" s="202"/>
      <c r="K8" s="203"/>
    </row>
    <row r="9" spans="1:11" ht="33.75" customHeight="1">
      <c r="A9" s="738"/>
      <c r="B9" s="200"/>
      <c r="C9" s="204" t="s">
        <v>1141</v>
      </c>
      <c r="D9" s="205"/>
      <c r="E9" s="13" t="s">
        <v>1323</v>
      </c>
      <c r="F9" s="14"/>
      <c r="H9" s="201" t="s">
        <v>1324</v>
      </c>
      <c r="I9" s="205"/>
      <c r="J9" s="203"/>
      <c r="K9" s="203"/>
    </row>
    <row r="10" spans="1:11" ht="33.75" customHeight="1">
      <c r="A10" s="738"/>
      <c r="B10" s="200"/>
      <c r="C10" s="204" t="s">
        <v>1142</v>
      </c>
      <c r="D10" s="206"/>
      <c r="E10" s="13" t="s">
        <v>1325</v>
      </c>
      <c r="F10" s="14"/>
      <c r="H10" s="13" t="s">
        <v>1326</v>
      </c>
      <c r="I10" s="206" t="s">
        <v>1327</v>
      </c>
      <c r="J10" s="195"/>
      <c r="K10" s="195"/>
    </row>
    <row r="11" spans="1:11" ht="33.75" customHeight="1">
      <c r="A11" s="738"/>
      <c r="B11" s="200"/>
      <c r="C11" s="207"/>
      <c r="D11" s="200"/>
      <c r="E11" s="208"/>
      <c r="F11" s="202"/>
      <c r="G11" s="203"/>
      <c r="H11" s="199"/>
      <c r="I11" s="199"/>
      <c r="J11" s="199"/>
      <c r="K11" s="199"/>
    </row>
    <row r="12" spans="1:11" ht="33.75" customHeight="1">
      <c r="A12" s="738"/>
      <c r="B12" s="209"/>
      <c r="C12" s="202" t="s">
        <v>1143</v>
      </c>
      <c r="D12" s="210" t="s">
        <v>1328</v>
      </c>
      <c r="E12" s="211"/>
      <c r="F12" s="211"/>
      <c r="G12" s="203"/>
      <c r="H12" s="203"/>
      <c r="I12" s="203"/>
      <c r="J12" s="203"/>
      <c r="K12" s="212"/>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225"/>
    </row>
    <row r="16" spans="1:11" s="220" customFormat="1" ht="33.75" customHeight="1">
      <c r="A16" s="570"/>
      <c r="B16" s="221"/>
      <c r="C16" s="226" t="s">
        <v>1327</v>
      </c>
      <c r="D16" s="227"/>
      <c r="E16" s="227" t="s">
        <v>1329</v>
      </c>
      <c r="F16" s="502"/>
      <c r="G16" s="502"/>
      <c r="H16" s="502"/>
      <c r="I16" s="502"/>
      <c r="J16" s="502"/>
      <c r="K16" s="228"/>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752"/>
      <c r="C43" s="752"/>
      <c r="D43" s="752"/>
      <c r="E43" s="752"/>
      <c r="F43" s="752"/>
      <c r="G43" s="752"/>
      <c r="H43" s="752"/>
      <c r="I43" s="752"/>
      <c r="J43" s="752"/>
      <c r="K43" s="7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3F0329DB-D4B9-470F-B1FF-E147DEE7AA85}"/>
    <dataValidation type="list" allowBlank="1" showInputMessage="1" showErrorMessage="1" sqref="F15 G7" xr:uid="{9D77AACE-277B-49CE-9E5E-7A640D169920}">
      <formula1>#REF!</formula1>
    </dataValidation>
    <dataValidation type="list" allowBlank="1" showInputMessage="1" showErrorMessage="1" sqref="F19:K19 F21:K21" xr:uid="{7BD51D88-65DE-4859-A36B-875B6A127D5C}">
      <formula1>INDIRECT(D19)</formula1>
    </dataValidation>
    <dataValidation type="list" allowBlank="1" showInputMessage="1" showErrorMessage="1" sqref="F20:K20 F22:K22" xr:uid="{8EE020A7-87E0-41CA-9845-F4CE8F3402EF}">
      <formula1>INDIRECT(D19)</formula1>
    </dataValidation>
    <dataValidation type="list" allowBlank="1" showInputMessage="1" showErrorMessage="1" sqref="D40:F40" xr:uid="{33AAEC18-7244-46B8-ADE9-4F499D0F44D5}">
      <formula1>INDIRECT(C40)</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9688B-7438-494E-AE2C-C0C49137F079}">
  <dimension ref="A1:K43"/>
  <sheetViews>
    <sheetView topLeftCell="A9" zoomScale="70" zoomScaleNormal="70"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1566</v>
      </c>
      <c r="B1" s="550"/>
      <c r="C1" s="550"/>
      <c r="D1" s="550"/>
      <c r="E1" s="550"/>
      <c r="F1" s="550"/>
      <c r="G1" s="550"/>
      <c r="H1" s="550"/>
      <c r="I1" s="550"/>
      <c r="J1" s="550"/>
      <c r="K1" s="551"/>
    </row>
    <row r="2" spans="1:11" ht="33.75" customHeight="1" thickBot="1">
      <c r="A2" s="192" t="s">
        <v>1137</v>
      </c>
      <c r="B2" s="552" t="s">
        <v>1429</v>
      </c>
      <c r="C2" s="553"/>
      <c r="D2" s="553"/>
      <c r="E2" s="553"/>
      <c r="F2" s="553"/>
      <c r="G2" s="553"/>
      <c r="H2" s="553"/>
      <c r="I2" s="553"/>
      <c r="J2" s="553"/>
      <c r="K2" s="554"/>
    </row>
    <row r="3" spans="1:11" ht="25.5" customHeight="1">
      <c r="A3" s="555" t="s">
        <v>1138</v>
      </c>
      <c r="B3" s="557" t="s">
        <v>1567</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44.25" customHeight="1" thickBot="1">
      <c r="A5" s="192" t="s">
        <v>1319</v>
      </c>
      <c r="B5" s="563" t="s">
        <v>1568</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t="s">
        <v>1327</v>
      </c>
      <c r="E10" s="13" t="s">
        <v>1325</v>
      </c>
      <c r="F10" s="14"/>
      <c r="H10" s="13" t="s">
        <v>1326</v>
      </c>
      <c r="I10" s="206"/>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84"/>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85"/>
      <c r="D16" s="206" t="s">
        <v>1327</v>
      </c>
      <c r="E16" s="286"/>
      <c r="F16" s="502"/>
      <c r="G16" s="502"/>
      <c r="H16" s="502"/>
      <c r="I16" s="502"/>
      <c r="J16" s="502"/>
      <c r="K16" s="196"/>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1569</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1570</v>
      </c>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D359E917-3F47-4215-A00A-15653F48D7AC}">
      <formula1>INDIRECT(C40)</formula1>
    </dataValidation>
    <dataValidation type="list" allowBlank="1" showInputMessage="1" showErrorMessage="1" sqref="F20:K20 F22:K22" xr:uid="{50623DEE-8DB5-4985-99C2-FAE68090E529}">
      <formula1>INDIRECT(D19)</formula1>
    </dataValidation>
    <dataValidation type="list" allowBlank="1" showInputMessage="1" showErrorMessage="1" sqref="F19:K19 F21:K21" xr:uid="{D5D0131A-1ED2-49DB-8877-F3A69924D7D0}">
      <formula1>INDIRECT(D19)</formula1>
    </dataValidation>
    <dataValidation type="list" allowBlank="1" showInputMessage="1" showErrorMessage="1" sqref="F15 G7" xr:uid="{39D4BD08-6FAC-446A-A267-31F61F571251}">
      <formula1>#REF!</formula1>
    </dataValidation>
    <dataValidation allowBlank="1" showInputMessage="1" showErrorMessage="1" prompt="Incluir una ficha por cada indicador, ya sea de producto o de resultado" sqref="A1" xr:uid="{6EFEF7BA-3D9D-4DBC-9E1A-AADB34E1EAC4}"/>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BD1F2-26A8-443E-AF46-5BD10B1A7F90}">
  <dimension ref="A1:K43"/>
  <sheetViews>
    <sheetView topLeftCell="A4" zoomScale="70" zoomScaleNormal="70"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1373</v>
      </c>
      <c r="B1" s="550"/>
      <c r="C1" s="550"/>
      <c r="D1" s="550"/>
      <c r="E1" s="550"/>
      <c r="F1" s="550"/>
      <c r="G1" s="550"/>
      <c r="H1" s="550"/>
      <c r="I1" s="550"/>
      <c r="J1" s="550"/>
      <c r="K1" s="551"/>
    </row>
    <row r="2" spans="1:11" ht="33.75" customHeight="1" thickBot="1">
      <c r="A2" s="192" t="s">
        <v>1137</v>
      </c>
      <c r="B2" s="552" t="s">
        <v>1250</v>
      </c>
      <c r="C2" s="553"/>
      <c r="D2" s="553"/>
      <c r="E2" s="553"/>
      <c r="F2" s="553"/>
      <c r="G2" s="553"/>
      <c r="H2" s="553"/>
      <c r="I2" s="553"/>
      <c r="J2" s="553"/>
      <c r="K2" s="554"/>
    </row>
    <row r="3" spans="1:11" ht="25.5" customHeight="1">
      <c r="A3" s="555" t="s">
        <v>1138</v>
      </c>
      <c r="B3" s="557" t="s">
        <v>1374</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84.75" customHeight="1" thickBot="1">
      <c r="A5" s="192" t="s">
        <v>1319</v>
      </c>
      <c r="B5" s="563" t="s">
        <v>1565</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c r="E10" s="13" t="s">
        <v>1325</v>
      </c>
      <c r="F10" s="1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1328</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t="s">
        <v>1327</v>
      </c>
      <c r="D16" s="227"/>
      <c r="E16" s="227" t="s">
        <v>45</v>
      </c>
      <c r="F16" s="502"/>
      <c r="G16" s="502"/>
      <c r="H16" s="502"/>
      <c r="I16" s="502"/>
      <c r="J16" s="502"/>
      <c r="K16" s="196"/>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1804</v>
      </c>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1257FCEE-E5DB-4101-A8A3-A0E06F823B45}"/>
    <dataValidation type="list" allowBlank="1" showInputMessage="1" showErrorMessage="1" sqref="F15 G7" xr:uid="{EDE8DDB2-C39F-4C3E-B020-99B859855BF5}">
      <formula1>#REF!</formula1>
    </dataValidation>
    <dataValidation type="list" allowBlank="1" showInputMessage="1" showErrorMessage="1" sqref="F19:K19 F21:K21" xr:uid="{2C8AE89C-CBF5-43D2-B016-6F79D81BEA94}">
      <formula1>INDIRECT(D19)</formula1>
    </dataValidation>
    <dataValidation type="list" allowBlank="1" showInputMessage="1" showErrorMessage="1" sqref="F20:K20 F22:K22" xr:uid="{38BC5FEC-B2B8-4D29-984C-A19E38340C65}">
      <formula1>INDIRECT(D19)</formula1>
    </dataValidation>
    <dataValidation type="list" allowBlank="1" showInputMessage="1" showErrorMessage="1" sqref="D40:F40" xr:uid="{96720A5B-E706-479A-98D0-734D80577FD5}">
      <formula1>INDIRECT(C40)</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43EEE-0EB4-4FF4-ACE3-093349B91045}">
  <dimension ref="A1:K43"/>
  <sheetViews>
    <sheetView topLeftCell="A5" zoomScale="55" zoomScaleNormal="55" workbookViewId="0">
      <selection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1571</v>
      </c>
      <c r="B1" s="550"/>
      <c r="C1" s="550"/>
      <c r="D1" s="550"/>
      <c r="E1" s="550"/>
      <c r="F1" s="550"/>
      <c r="G1" s="550"/>
      <c r="H1" s="550"/>
      <c r="I1" s="550"/>
      <c r="J1" s="550"/>
      <c r="K1" s="551"/>
    </row>
    <row r="2" spans="1:11" ht="33.75" customHeight="1" thickBot="1">
      <c r="A2" s="192" t="s">
        <v>1137</v>
      </c>
      <c r="B2" s="552" t="s">
        <v>1436</v>
      </c>
      <c r="C2" s="553"/>
      <c r="D2" s="553"/>
      <c r="E2" s="553"/>
      <c r="F2" s="553"/>
      <c r="G2" s="553"/>
      <c r="H2" s="553"/>
      <c r="I2" s="553"/>
      <c r="J2" s="553"/>
      <c r="K2" s="554"/>
    </row>
    <row r="3" spans="1:11" ht="25.5" customHeight="1">
      <c r="A3" s="555" t="s">
        <v>1138</v>
      </c>
      <c r="B3" s="557" t="s">
        <v>1582</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24.75" customHeight="1" thickBot="1">
      <c r="A5" s="192" t="s">
        <v>1319</v>
      </c>
      <c r="B5" s="563" t="s">
        <v>1583</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c r="E10" s="13" t="s">
        <v>1325</v>
      </c>
      <c r="F10" s="1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117</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287"/>
    </row>
    <row r="16" spans="1:11" s="220" customFormat="1" ht="33.75" customHeight="1">
      <c r="A16" s="570"/>
      <c r="B16" s="221"/>
      <c r="C16" s="226"/>
      <c r="D16" s="226" t="s">
        <v>1327</v>
      </c>
      <c r="E16" s="227"/>
      <c r="F16" s="502"/>
      <c r="G16" s="502"/>
      <c r="H16" s="502"/>
      <c r="I16" s="502"/>
      <c r="J16" s="502"/>
      <c r="K16" s="287"/>
    </row>
    <row r="17" spans="1:11" s="220" customFormat="1" ht="33.75" customHeight="1" thickBot="1">
      <c r="A17" s="570"/>
      <c r="B17" s="229"/>
      <c r="C17" s="230"/>
      <c r="D17" s="230"/>
      <c r="E17" s="230"/>
      <c r="F17" s="230"/>
      <c r="G17" s="230"/>
      <c r="H17" s="230"/>
      <c r="I17" s="230"/>
      <c r="J17" s="230"/>
      <c r="K17" s="288"/>
    </row>
    <row r="18" spans="1:11" s="220" customFormat="1" ht="54.75" hidden="1" customHeight="1">
      <c r="A18" s="571" t="s">
        <v>1330</v>
      </c>
      <c r="B18" s="958" t="s">
        <v>1572</v>
      </c>
      <c r="C18" s="959"/>
      <c r="D18" s="959"/>
      <c r="E18" s="959"/>
      <c r="F18" s="959"/>
      <c r="G18" s="959"/>
      <c r="H18" s="959"/>
      <c r="I18" s="959"/>
      <c r="J18" s="959"/>
      <c r="K18" s="960"/>
    </row>
    <row r="19" spans="1:11" s="220" customFormat="1" ht="31.5" hidden="1" customHeight="1">
      <c r="A19" s="572"/>
      <c r="B19" s="961" t="s">
        <v>1332</v>
      </c>
      <c r="C19" s="962"/>
      <c r="D19" s="965"/>
      <c r="E19" s="967" t="s">
        <v>1333</v>
      </c>
      <c r="F19" s="968"/>
      <c r="G19" s="968"/>
      <c r="H19" s="968"/>
      <c r="I19" s="968"/>
      <c r="J19" s="968"/>
      <c r="K19" s="969"/>
    </row>
    <row r="20" spans="1:11" s="220" customFormat="1" ht="31.5" hidden="1" customHeight="1">
      <c r="A20" s="572"/>
      <c r="B20" s="963"/>
      <c r="C20" s="964"/>
      <c r="D20" s="966"/>
      <c r="E20" s="967"/>
      <c r="F20" s="968"/>
      <c r="G20" s="968"/>
      <c r="H20" s="968"/>
      <c r="I20" s="968"/>
      <c r="J20" s="968"/>
      <c r="K20" s="969"/>
    </row>
    <row r="21" spans="1:11" s="220" customFormat="1" ht="31.5" hidden="1" customHeight="1">
      <c r="A21" s="572"/>
      <c r="B21" s="961" t="s">
        <v>1334</v>
      </c>
      <c r="C21" s="962"/>
      <c r="D21" s="965"/>
      <c r="E21" s="967" t="s">
        <v>1333</v>
      </c>
      <c r="F21" s="968"/>
      <c r="G21" s="968"/>
      <c r="H21" s="968"/>
      <c r="I21" s="968"/>
      <c r="J21" s="968"/>
      <c r="K21" s="969"/>
    </row>
    <row r="22" spans="1:11" s="220" customFormat="1" ht="31.5" hidden="1" customHeight="1">
      <c r="A22" s="572"/>
      <c r="B22" s="970"/>
      <c r="C22" s="971"/>
      <c r="D22" s="972"/>
      <c r="E22" s="973"/>
      <c r="F22" s="974"/>
      <c r="G22" s="974"/>
      <c r="H22" s="974"/>
      <c r="I22" s="974"/>
      <c r="J22" s="974"/>
      <c r="K22" s="975"/>
    </row>
    <row r="23" spans="1:11" s="220" customFormat="1" ht="54.75" hidden="1" customHeight="1">
      <c r="A23" s="572"/>
      <c r="B23" s="955" t="s">
        <v>1573</v>
      </c>
      <c r="C23" s="956"/>
      <c r="D23" s="956"/>
      <c r="E23" s="956"/>
      <c r="F23" s="956"/>
      <c r="G23" s="956"/>
      <c r="H23" s="956"/>
      <c r="I23" s="956"/>
      <c r="J23" s="956"/>
      <c r="K23" s="957"/>
    </row>
    <row r="24" spans="1:11" ht="34.5" hidden="1" customHeight="1">
      <c r="A24" s="572"/>
      <c r="B24" s="934" t="s">
        <v>1574</v>
      </c>
      <c r="C24" s="935"/>
      <c r="D24" s="935"/>
      <c r="E24" s="935"/>
      <c r="F24" s="935"/>
      <c r="G24" s="935"/>
      <c r="H24" s="935"/>
      <c r="I24" s="935"/>
      <c r="J24" s="935"/>
      <c r="K24" s="936"/>
    </row>
    <row r="25" spans="1:11" ht="20.25" hidden="1" customHeight="1">
      <c r="A25" s="572"/>
      <c r="B25" s="937"/>
      <c r="C25" s="938"/>
      <c r="D25" s="938"/>
      <c r="E25" s="939"/>
      <c r="F25" s="940" t="s">
        <v>1337</v>
      </c>
      <c r="G25" s="940"/>
      <c r="H25" s="940"/>
      <c r="I25" s="940"/>
      <c r="J25" s="940"/>
      <c r="K25" s="941"/>
    </row>
    <row r="26" spans="1:11" ht="57" hidden="1" customHeight="1">
      <c r="A26" s="572"/>
      <c r="B26" s="289"/>
      <c r="C26" s="942" t="s">
        <v>1575</v>
      </c>
      <c r="D26" s="943"/>
      <c r="E26" s="944"/>
      <c r="F26" s="945"/>
      <c r="G26" s="945"/>
      <c r="H26" s="945"/>
      <c r="I26" s="945"/>
      <c r="J26" s="945"/>
      <c r="K26" s="946"/>
    </row>
    <row r="27" spans="1:11" ht="57" hidden="1" customHeight="1">
      <c r="A27" s="572"/>
      <c r="B27" s="289"/>
      <c r="C27" s="942" t="s">
        <v>1576</v>
      </c>
      <c r="D27" s="943"/>
      <c r="E27" s="944"/>
      <c r="F27" s="945"/>
      <c r="G27" s="945"/>
      <c r="H27" s="945"/>
      <c r="I27" s="945"/>
      <c r="J27" s="945"/>
      <c r="K27" s="946"/>
    </row>
    <row r="28" spans="1:11" ht="39" hidden="1" customHeight="1">
      <c r="A28" s="572"/>
      <c r="B28" s="947" t="s">
        <v>1577</v>
      </c>
      <c r="C28" s="948"/>
      <c r="D28" s="948"/>
      <c r="E28" s="948"/>
      <c r="F28" s="948"/>
      <c r="G28" s="948"/>
      <c r="H28" s="948"/>
      <c r="I28" s="948"/>
      <c r="J28" s="948"/>
      <c r="K28" s="949"/>
    </row>
    <row r="29" spans="1:11" ht="18.75" hidden="1" customHeight="1">
      <c r="A29" s="572"/>
      <c r="B29" s="950" t="s">
        <v>1341</v>
      </c>
      <c r="C29" s="951"/>
      <c r="D29" s="951"/>
      <c r="E29" s="952"/>
      <c r="F29" s="953" t="s">
        <v>1337</v>
      </c>
      <c r="G29" s="953"/>
      <c r="H29" s="953"/>
      <c r="I29" s="953"/>
      <c r="J29" s="953"/>
      <c r="K29" s="954"/>
    </row>
    <row r="30" spans="1:11" ht="54.75" hidden="1" customHeight="1">
      <c r="A30" s="572"/>
      <c r="B30" s="289"/>
      <c r="C30" s="902" t="s">
        <v>1578</v>
      </c>
      <c r="D30" s="903"/>
      <c r="E30" s="904"/>
      <c r="F30" s="905"/>
      <c r="G30" s="905"/>
      <c r="H30" s="905"/>
      <c r="I30" s="905"/>
      <c r="J30" s="905"/>
      <c r="K30" s="906"/>
    </row>
    <row r="31" spans="1:11" ht="54.75" hidden="1" customHeight="1">
      <c r="A31" s="572"/>
      <c r="B31" s="289"/>
      <c r="C31" s="902" t="s">
        <v>1579</v>
      </c>
      <c r="D31" s="903"/>
      <c r="E31" s="904"/>
      <c r="F31" s="905"/>
      <c r="G31" s="905"/>
      <c r="H31" s="905"/>
      <c r="I31" s="905"/>
      <c r="J31" s="905"/>
      <c r="K31" s="906"/>
    </row>
    <row r="32" spans="1:11" ht="54.75" hidden="1" customHeight="1">
      <c r="A32" s="572"/>
      <c r="B32" s="289"/>
      <c r="C32" s="902" t="s">
        <v>1580</v>
      </c>
      <c r="D32" s="903"/>
      <c r="E32" s="904"/>
      <c r="F32" s="905"/>
      <c r="G32" s="905"/>
      <c r="H32" s="905"/>
      <c r="I32" s="905"/>
      <c r="J32" s="905"/>
      <c r="K32" s="906"/>
    </row>
    <row r="33" spans="1:11" ht="84" hidden="1" customHeight="1">
      <c r="A33" s="573"/>
      <c r="B33" s="291"/>
      <c r="C33" s="907" t="s">
        <v>1581</v>
      </c>
      <c r="D33" s="908"/>
      <c r="E33" s="909"/>
      <c r="F33" s="910"/>
      <c r="G33" s="910"/>
      <c r="H33" s="910"/>
      <c r="I33" s="910"/>
      <c r="J33" s="910"/>
      <c r="K33" s="911"/>
    </row>
    <row r="34" spans="1:11" ht="63.75" hidden="1" customHeight="1">
      <c r="A34" s="618" t="s">
        <v>1346</v>
      </c>
      <c r="B34" s="292" t="s">
        <v>1341</v>
      </c>
      <c r="C34" s="293" t="s">
        <v>1347</v>
      </c>
      <c r="D34" s="915" t="s">
        <v>1348</v>
      </c>
      <c r="E34" s="916"/>
      <c r="F34" s="917"/>
      <c r="G34" s="918" t="s">
        <v>1349</v>
      </c>
      <c r="H34" s="919"/>
      <c r="I34" s="919"/>
      <c r="J34" s="919"/>
      <c r="K34" s="920"/>
    </row>
    <row r="35" spans="1:11" ht="90" hidden="1" customHeight="1">
      <c r="A35" s="619"/>
      <c r="B35" s="294" t="b">
        <v>0</v>
      </c>
      <c r="C35" s="290" t="s">
        <v>1350</v>
      </c>
      <c r="D35" s="921" t="s">
        <v>15</v>
      </c>
      <c r="E35" s="922"/>
      <c r="F35" s="923"/>
      <c r="G35" s="921"/>
      <c r="H35" s="922"/>
      <c r="I35" s="922"/>
      <c r="J35" s="922"/>
      <c r="K35" s="924"/>
    </row>
    <row r="36" spans="1:11" ht="78" hidden="1" customHeight="1">
      <c r="A36" s="619"/>
      <c r="B36" s="294" t="b">
        <v>0</v>
      </c>
      <c r="C36" s="290" t="s">
        <v>1351</v>
      </c>
      <c r="D36" s="921" t="s">
        <v>15</v>
      </c>
      <c r="E36" s="922"/>
      <c r="F36" s="923"/>
      <c r="G36" s="912"/>
      <c r="H36" s="913"/>
      <c r="I36" s="913"/>
      <c r="J36" s="913"/>
      <c r="K36" s="914"/>
    </row>
    <row r="37" spans="1:11" ht="114.75" hidden="1" customHeight="1">
      <c r="A37" s="619"/>
      <c r="B37" s="294" t="b">
        <v>0</v>
      </c>
      <c r="C37" s="290" t="s">
        <v>5</v>
      </c>
      <c r="D37" s="925" t="s">
        <v>15</v>
      </c>
      <c r="E37" s="926"/>
      <c r="F37" s="927"/>
      <c r="G37" s="912"/>
      <c r="H37" s="913"/>
      <c r="I37" s="913"/>
      <c r="J37" s="913"/>
      <c r="K37" s="914"/>
    </row>
    <row r="38" spans="1:11" ht="64.5" hidden="1" customHeight="1">
      <c r="A38" s="619"/>
      <c r="B38" s="294" t="b">
        <v>0</v>
      </c>
      <c r="C38" s="290" t="s">
        <v>1352</v>
      </c>
      <c r="D38" s="921" t="s">
        <v>15</v>
      </c>
      <c r="E38" s="922"/>
      <c r="F38" s="923"/>
      <c r="G38" s="912"/>
      <c r="H38" s="913"/>
      <c r="I38" s="913"/>
      <c r="J38" s="913"/>
      <c r="K38" s="914"/>
    </row>
    <row r="39" spans="1:11" ht="63" hidden="1" customHeight="1">
      <c r="A39" s="619"/>
      <c r="B39" s="294" t="b">
        <v>0</v>
      </c>
      <c r="C39" s="290" t="s">
        <v>1353</v>
      </c>
      <c r="D39" s="921" t="s">
        <v>15</v>
      </c>
      <c r="E39" s="922"/>
      <c r="F39" s="923"/>
      <c r="G39" s="912"/>
      <c r="H39" s="913"/>
      <c r="I39" s="913"/>
      <c r="J39" s="913"/>
      <c r="K39" s="914"/>
    </row>
    <row r="40" spans="1:11" ht="94.5" hidden="1" customHeight="1">
      <c r="A40" s="620"/>
      <c r="B40" s="295" t="b">
        <v>1</v>
      </c>
      <c r="C40" s="296" t="s">
        <v>15</v>
      </c>
      <c r="D40" s="928" t="s">
        <v>15</v>
      </c>
      <c r="E40" s="929"/>
      <c r="F40" s="930"/>
      <c r="G40" s="931"/>
      <c r="H40" s="932"/>
      <c r="I40" s="932"/>
      <c r="J40" s="932"/>
      <c r="K40" s="933"/>
    </row>
    <row r="41" spans="1:11" s="220" customFormat="1" ht="33.75" customHeight="1" thickBot="1">
      <c r="A41" s="241" t="s">
        <v>1354</v>
      </c>
      <c r="B41" s="643" t="s">
        <v>134</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9"/>
      <c r="C43" s="900"/>
      <c r="D43" s="900"/>
      <c r="E43" s="900"/>
      <c r="F43" s="900"/>
      <c r="G43" s="900"/>
      <c r="H43" s="900"/>
      <c r="I43" s="900"/>
      <c r="J43" s="900"/>
      <c r="K43" s="901"/>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D93C6408-8635-419F-A961-F561C8E65303}">
      <formula1>INDIRECT(C40)</formula1>
    </dataValidation>
    <dataValidation type="list" allowBlank="1" showInputMessage="1" showErrorMessage="1" sqref="F20:K20 F22:K22" xr:uid="{3A108099-2399-42F9-8757-51194BBFD6FB}">
      <formula1>INDIRECT(D19)</formula1>
    </dataValidation>
    <dataValidation type="list" allowBlank="1" showInputMessage="1" showErrorMessage="1" sqref="F19:K19 F21:K21" xr:uid="{15706FAE-47B2-484F-A1D1-9649CBE9BF90}">
      <formula1>INDIRECT(D19)</formula1>
    </dataValidation>
    <dataValidation type="list" allowBlank="1" showInputMessage="1" showErrorMessage="1" sqref="F15 G7" xr:uid="{80E30044-DFB3-4BD7-8B8F-A5817B535ADC}">
      <formula1>#REF!</formula1>
    </dataValidation>
    <dataValidation allowBlank="1" showInputMessage="1" showErrorMessage="1" prompt="Incluir una ficha por cada indicador, ya sea de producto o de resultado" sqref="A1" xr:uid="{278B0E7B-068D-4835-9D28-B64847CB9CCC}"/>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7904-2401-4084-85BD-AF625482EAF1}">
  <dimension ref="A1:K43"/>
  <sheetViews>
    <sheetView zoomScale="40" zoomScaleNormal="40"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1584</v>
      </c>
      <c r="B1" s="550"/>
      <c r="C1" s="550"/>
      <c r="D1" s="550"/>
      <c r="E1" s="550"/>
      <c r="F1" s="550"/>
      <c r="G1" s="550"/>
      <c r="H1" s="550"/>
      <c r="I1" s="550"/>
      <c r="J1" s="550"/>
      <c r="K1" s="551"/>
    </row>
    <row r="2" spans="1:11" ht="33.75" customHeight="1" thickBot="1">
      <c r="A2" s="192" t="s">
        <v>1137</v>
      </c>
      <c r="B2" s="552" t="s">
        <v>1442</v>
      </c>
      <c r="C2" s="553"/>
      <c r="D2" s="553"/>
      <c r="E2" s="553"/>
      <c r="F2" s="553"/>
      <c r="G2" s="553"/>
      <c r="H2" s="553"/>
      <c r="I2" s="553"/>
      <c r="J2" s="553"/>
      <c r="K2" s="554"/>
    </row>
    <row r="3" spans="1:11" ht="25.5" customHeight="1">
      <c r="A3" s="555" t="s">
        <v>1138</v>
      </c>
      <c r="B3" s="557" t="s">
        <v>1585</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111.75" customHeight="1" thickBot="1">
      <c r="A5" s="192" t="s">
        <v>1319</v>
      </c>
      <c r="B5" s="563" t="s">
        <v>1586</v>
      </c>
      <c r="C5" s="564"/>
      <c r="D5" s="564"/>
      <c r="E5" s="564"/>
      <c r="F5" s="564"/>
      <c r="G5" s="564"/>
      <c r="H5" s="564"/>
      <c r="I5" s="564"/>
      <c r="J5" s="564"/>
      <c r="K5" s="565"/>
    </row>
    <row r="6" spans="1:11" ht="33.75" customHeight="1">
      <c r="A6" s="737" t="s">
        <v>1320</v>
      </c>
      <c r="B6" s="297"/>
      <c r="C6" s="194"/>
      <c r="D6" s="195"/>
      <c r="E6" s="195"/>
      <c r="F6" s="195"/>
      <c r="G6" s="195"/>
      <c r="H6" s="195"/>
      <c r="I6" s="195"/>
      <c r="J6" s="195"/>
      <c r="K6" s="196"/>
    </row>
    <row r="7" spans="1:11" ht="33.75" customHeight="1">
      <c r="A7" s="738"/>
      <c r="B7" s="297"/>
      <c r="C7" s="197"/>
      <c r="D7" s="197"/>
      <c r="E7" s="197"/>
      <c r="F7" s="198"/>
      <c r="G7" s="198"/>
      <c r="H7" s="198"/>
      <c r="I7" s="198"/>
      <c r="J7" s="199"/>
      <c r="K7" s="196"/>
    </row>
    <row r="8" spans="1:11" ht="33.75" customHeight="1">
      <c r="A8" s="738"/>
      <c r="B8" s="298"/>
      <c r="C8" s="13" t="s">
        <v>1140</v>
      </c>
      <c r="D8" s="265"/>
      <c r="E8" s="13" t="s">
        <v>1321</v>
      </c>
      <c r="F8" s="273"/>
      <c r="G8" s="304"/>
      <c r="H8" s="201" t="s">
        <v>1322</v>
      </c>
      <c r="I8" s="265"/>
      <c r="J8" s="202"/>
      <c r="K8" s="196"/>
    </row>
    <row r="9" spans="1:11" ht="33.75" customHeight="1">
      <c r="A9" s="738"/>
      <c r="B9" s="298"/>
      <c r="C9" s="204" t="s">
        <v>1141</v>
      </c>
      <c r="D9" s="205"/>
      <c r="E9" s="13" t="s">
        <v>1323</v>
      </c>
      <c r="F9" s="14"/>
      <c r="G9" s="304"/>
      <c r="H9" s="201" t="s">
        <v>1324</v>
      </c>
      <c r="I9" s="205"/>
      <c r="J9" s="203"/>
      <c r="K9" s="196"/>
    </row>
    <row r="10" spans="1:11" ht="33.75" customHeight="1">
      <c r="A10" s="738"/>
      <c r="B10" s="298"/>
      <c r="C10" s="204" t="s">
        <v>1142</v>
      </c>
      <c r="D10" s="206"/>
      <c r="E10" s="13" t="s">
        <v>1325</v>
      </c>
      <c r="F10" s="14"/>
      <c r="G10" s="304"/>
      <c r="H10" s="13" t="s">
        <v>1326</v>
      </c>
      <c r="I10" s="206" t="s">
        <v>1327</v>
      </c>
      <c r="J10" s="195"/>
      <c r="K10" s="196"/>
    </row>
    <row r="11" spans="1:11" ht="33.75" customHeight="1">
      <c r="A11" s="738"/>
      <c r="B11" s="298"/>
      <c r="C11" s="207"/>
      <c r="D11" s="200"/>
      <c r="E11" s="208"/>
      <c r="F11" s="202"/>
      <c r="G11" s="203"/>
      <c r="H11" s="199"/>
      <c r="I11" s="199"/>
      <c r="J11" s="199"/>
      <c r="K11" s="196"/>
    </row>
    <row r="12" spans="1:11" ht="33.75" customHeight="1">
      <c r="A12" s="738"/>
      <c r="B12" s="299"/>
      <c r="C12" s="202" t="s">
        <v>1143</v>
      </c>
      <c r="D12" s="210" t="s">
        <v>1587</v>
      </c>
      <c r="E12" s="211"/>
      <c r="F12" s="211"/>
      <c r="G12" s="203"/>
      <c r="H12" s="203"/>
      <c r="I12" s="203"/>
      <c r="J12" s="203"/>
      <c r="K12" s="196"/>
    </row>
    <row r="13" spans="1:11" ht="33.75" customHeight="1" thickBot="1">
      <c r="A13" s="739"/>
      <c r="B13" s="300"/>
      <c r="C13" s="300"/>
      <c r="D13" s="301"/>
      <c r="E13" s="301"/>
      <c r="F13" s="301"/>
      <c r="G13" s="302"/>
      <c r="H13" s="302"/>
      <c r="I13" s="302"/>
      <c r="J13" s="302"/>
      <c r="K13" s="303"/>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1589</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1588</v>
      </c>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9B009943-8E51-4BC9-8558-09726A682482}"/>
    <dataValidation type="list" allowBlank="1" showInputMessage="1" showErrorMessage="1" sqref="F15 G7" xr:uid="{480B87D4-CE03-4843-AB32-203A47489AD8}">
      <formula1>#REF!</formula1>
    </dataValidation>
    <dataValidation type="list" allowBlank="1" showInputMessage="1" showErrorMessage="1" sqref="F19:K19 F21:K21" xr:uid="{67EED97A-603E-46C3-80FD-CFA8BECBE383}">
      <formula1>INDIRECT(D19)</formula1>
    </dataValidation>
    <dataValidation type="list" allowBlank="1" showInputMessage="1" showErrorMessage="1" sqref="F20:K20 F22:K22" xr:uid="{DF11ECC4-9FF5-4D38-94A7-4AC4C9F9006D}">
      <formula1>INDIRECT(D19)</formula1>
    </dataValidation>
    <dataValidation type="list" allowBlank="1" showInputMessage="1" showErrorMessage="1" sqref="D40:F40" xr:uid="{201CE05E-E52A-4206-AC65-3066C4489E23}">
      <formula1>INDIRECT(C40)</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92EE5-33A0-41D7-8D6C-A1DAA0F964A5}">
  <dimension ref="A1:K43"/>
  <sheetViews>
    <sheetView topLeftCell="A7" zoomScale="40" zoomScaleNormal="40"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1600</v>
      </c>
      <c r="B1" s="550"/>
      <c r="C1" s="550"/>
      <c r="D1" s="550"/>
      <c r="E1" s="550"/>
      <c r="F1" s="550"/>
      <c r="G1" s="550"/>
      <c r="H1" s="550"/>
      <c r="I1" s="550"/>
      <c r="J1" s="550"/>
      <c r="K1" s="551"/>
    </row>
    <row r="2" spans="1:11" ht="33.75" customHeight="1" thickBot="1">
      <c r="A2" s="192" t="s">
        <v>1137</v>
      </c>
      <c r="B2" s="552" t="s">
        <v>1611</v>
      </c>
      <c r="C2" s="553"/>
      <c r="D2" s="553"/>
      <c r="E2" s="553"/>
      <c r="F2" s="553"/>
      <c r="G2" s="553"/>
      <c r="H2" s="553"/>
      <c r="I2" s="553"/>
      <c r="J2" s="553"/>
      <c r="K2" s="554"/>
    </row>
    <row r="3" spans="1:11" ht="25.5" customHeight="1">
      <c r="A3" s="555" t="s">
        <v>1138</v>
      </c>
      <c r="B3" s="557" t="s">
        <v>1613</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9" customHeight="1" thickBot="1">
      <c r="A5" s="192" t="s">
        <v>1319</v>
      </c>
      <c r="B5" s="563" t="s">
        <v>1612</v>
      </c>
      <c r="C5" s="564"/>
      <c r="D5" s="564"/>
      <c r="E5" s="564"/>
      <c r="F5" s="564"/>
      <c r="G5" s="564"/>
      <c r="H5" s="564"/>
      <c r="I5" s="564"/>
      <c r="J5" s="564"/>
      <c r="K5" s="565"/>
    </row>
    <row r="6" spans="1:11" ht="33.75" customHeight="1">
      <c r="A6" s="737" t="s">
        <v>1320</v>
      </c>
      <c r="B6" s="297"/>
      <c r="C6" s="194"/>
      <c r="D6" s="195"/>
      <c r="E6" s="195"/>
      <c r="F6" s="195"/>
      <c r="G6" s="195"/>
      <c r="H6" s="195"/>
      <c r="I6" s="195"/>
      <c r="J6" s="195"/>
      <c r="K6" s="196"/>
    </row>
    <row r="7" spans="1:11" ht="33.75" customHeight="1">
      <c r="A7" s="738"/>
      <c r="B7" s="297"/>
      <c r="C7" s="197"/>
      <c r="D7" s="197"/>
      <c r="E7" s="197"/>
      <c r="F7" s="198"/>
      <c r="G7" s="198"/>
      <c r="H7" s="198"/>
      <c r="I7" s="198"/>
      <c r="J7" s="199"/>
      <c r="K7" s="196"/>
    </row>
    <row r="8" spans="1:11" ht="33.75" customHeight="1">
      <c r="A8" s="738"/>
      <c r="B8" s="298"/>
      <c r="C8" s="13" t="s">
        <v>1140</v>
      </c>
      <c r="D8" s="265"/>
      <c r="E8" s="13" t="s">
        <v>1321</v>
      </c>
      <c r="F8" s="273"/>
      <c r="G8" s="304"/>
      <c r="H8" s="201" t="s">
        <v>1322</v>
      </c>
      <c r="I8" s="265"/>
      <c r="J8" s="202"/>
      <c r="K8" s="196"/>
    </row>
    <row r="9" spans="1:11" ht="33.75" customHeight="1">
      <c r="A9" s="738"/>
      <c r="B9" s="298"/>
      <c r="C9" s="204" t="s">
        <v>1141</v>
      </c>
      <c r="D9" s="205"/>
      <c r="E9" s="13" t="s">
        <v>1323</v>
      </c>
      <c r="F9" s="14"/>
      <c r="G9" s="304"/>
      <c r="H9" s="201" t="s">
        <v>1324</v>
      </c>
      <c r="I9" s="205"/>
      <c r="J9" s="203"/>
      <c r="K9" s="196"/>
    </row>
    <row r="10" spans="1:11" ht="33.75" customHeight="1">
      <c r="A10" s="738"/>
      <c r="B10" s="200"/>
      <c r="C10" s="204" t="s">
        <v>1142</v>
      </c>
      <c r="D10" s="206"/>
      <c r="E10" s="13" t="s">
        <v>1325</v>
      </c>
      <c r="F10" s="206" t="s">
        <v>1327</v>
      </c>
      <c r="G10" s="304"/>
      <c r="H10" s="13" t="s">
        <v>1326</v>
      </c>
      <c r="I10" s="206"/>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1032" t="s">
        <v>1601</v>
      </c>
      <c r="C18" s="1033"/>
      <c r="D18" s="1033"/>
      <c r="E18" s="1033"/>
      <c r="F18" s="1033"/>
      <c r="G18" s="1033"/>
      <c r="H18" s="1033"/>
      <c r="I18" s="1033"/>
      <c r="J18" s="1033"/>
      <c r="K18" s="1034"/>
    </row>
    <row r="19" spans="1:11" s="220" customFormat="1" ht="31.5" hidden="1" customHeight="1">
      <c r="A19" s="572"/>
      <c r="B19" s="1035" t="s">
        <v>1332</v>
      </c>
      <c r="C19" s="1036"/>
      <c r="D19" s="1039"/>
      <c r="E19" s="1041" t="s">
        <v>1333</v>
      </c>
      <c r="F19" s="1042"/>
      <c r="G19" s="1042"/>
      <c r="H19" s="1042"/>
      <c r="I19" s="1042"/>
      <c r="J19" s="1042"/>
      <c r="K19" s="1043"/>
    </row>
    <row r="20" spans="1:11" s="220" customFormat="1" ht="31.5" hidden="1" customHeight="1">
      <c r="A20" s="572"/>
      <c r="B20" s="1037"/>
      <c r="C20" s="1038"/>
      <c r="D20" s="1040"/>
      <c r="E20" s="1041"/>
      <c r="F20" s="1042"/>
      <c r="G20" s="1042"/>
      <c r="H20" s="1042"/>
      <c r="I20" s="1042"/>
      <c r="J20" s="1042"/>
      <c r="K20" s="1043"/>
    </row>
    <row r="21" spans="1:11" s="220" customFormat="1" ht="31.5" hidden="1" customHeight="1">
      <c r="A21" s="572"/>
      <c r="B21" s="1035" t="s">
        <v>1334</v>
      </c>
      <c r="C21" s="1036"/>
      <c r="D21" s="1039"/>
      <c r="E21" s="1041" t="s">
        <v>1333</v>
      </c>
      <c r="F21" s="1042"/>
      <c r="G21" s="1042"/>
      <c r="H21" s="1042"/>
      <c r="I21" s="1042"/>
      <c r="J21" s="1042"/>
      <c r="K21" s="1043"/>
    </row>
    <row r="22" spans="1:11" s="220" customFormat="1" ht="31.5" hidden="1" customHeight="1">
      <c r="A22" s="572"/>
      <c r="B22" s="1044"/>
      <c r="C22" s="1045"/>
      <c r="D22" s="1046"/>
      <c r="E22" s="1047"/>
      <c r="F22" s="1048"/>
      <c r="G22" s="1048"/>
      <c r="H22" s="1048"/>
      <c r="I22" s="1048"/>
      <c r="J22" s="1048"/>
      <c r="K22" s="1049"/>
    </row>
    <row r="23" spans="1:11" s="220" customFormat="1" ht="54.75" hidden="1" customHeight="1">
      <c r="A23" s="572"/>
      <c r="B23" s="1029" t="s">
        <v>1602</v>
      </c>
      <c r="C23" s="1030"/>
      <c r="D23" s="1030"/>
      <c r="E23" s="1030"/>
      <c r="F23" s="1030"/>
      <c r="G23" s="1030"/>
      <c r="H23" s="1030"/>
      <c r="I23" s="1030"/>
      <c r="J23" s="1030"/>
      <c r="K23" s="1031"/>
    </row>
    <row r="24" spans="1:11" ht="34.5" hidden="1" customHeight="1">
      <c r="A24" s="572"/>
      <c r="B24" s="1008" t="s">
        <v>1603</v>
      </c>
      <c r="C24" s="1009"/>
      <c r="D24" s="1009"/>
      <c r="E24" s="1009"/>
      <c r="F24" s="1009"/>
      <c r="G24" s="1009"/>
      <c r="H24" s="1009"/>
      <c r="I24" s="1009"/>
      <c r="J24" s="1009"/>
      <c r="K24" s="1010"/>
    </row>
    <row r="25" spans="1:11" ht="20.25" hidden="1" customHeight="1">
      <c r="A25" s="572"/>
      <c r="B25" s="1011"/>
      <c r="C25" s="1012"/>
      <c r="D25" s="1012"/>
      <c r="E25" s="1013"/>
      <c r="F25" s="1014" t="s">
        <v>1337</v>
      </c>
      <c r="G25" s="1014"/>
      <c r="H25" s="1014"/>
      <c r="I25" s="1014"/>
      <c r="J25" s="1014"/>
      <c r="K25" s="1015"/>
    </row>
    <row r="26" spans="1:11" ht="57" hidden="1" customHeight="1">
      <c r="A26" s="572"/>
      <c r="B26" s="315"/>
      <c r="C26" s="1016" t="s">
        <v>1604</v>
      </c>
      <c r="D26" s="1017"/>
      <c r="E26" s="1018"/>
      <c r="F26" s="1019"/>
      <c r="G26" s="1019"/>
      <c r="H26" s="1019"/>
      <c r="I26" s="1019"/>
      <c r="J26" s="1019"/>
      <c r="K26" s="1020"/>
    </row>
    <row r="27" spans="1:11" ht="57" hidden="1" customHeight="1">
      <c r="A27" s="572"/>
      <c r="B27" s="315"/>
      <c r="C27" s="1016" t="s">
        <v>1605</v>
      </c>
      <c r="D27" s="1017"/>
      <c r="E27" s="1018"/>
      <c r="F27" s="1019"/>
      <c r="G27" s="1019"/>
      <c r="H27" s="1019"/>
      <c r="I27" s="1019"/>
      <c r="J27" s="1019"/>
      <c r="K27" s="1020"/>
    </row>
    <row r="28" spans="1:11" ht="39" hidden="1" customHeight="1">
      <c r="A28" s="572"/>
      <c r="B28" s="1021" t="s">
        <v>1606</v>
      </c>
      <c r="C28" s="1022"/>
      <c r="D28" s="1022"/>
      <c r="E28" s="1022"/>
      <c r="F28" s="1022"/>
      <c r="G28" s="1022"/>
      <c r="H28" s="1022"/>
      <c r="I28" s="1022"/>
      <c r="J28" s="1022"/>
      <c r="K28" s="1023"/>
    </row>
    <row r="29" spans="1:11" ht="18.75" hidden="1" customHeight="1">
      <c r="A29" s="572"/>
      <c r="B29" s="1024" t="s">
        <v>1341</v>
      </c>
      <c r="C29" s="1025"/>
      <c r="D29" s="1025"/>
      <c r="E29" s="1026"/>
      <c r="F29" s="1027" t="s">
        <v>1337</v>
      </c>
      <c r="G29" s="1027"/>
      <c r="H29" s="1027"/>
      <c r="I29" s="1027"/>
      <c r="J29" s="1027"/>
      <c r="K29" s="1028"/>
    </row>
    <row r="30" spans="1:11" ht="54.75" hidden="1" customHeight="1">
      <c r="A30" s="572"/>
      <c r="B30" s="315"/>
      <c r="C30" s="976" t="s">
        <v>1607</v>
      </c>
      <c r="D30" s="977"/>
      <c r="E30" s="978"/>
      <c r="F30" s="979"/>
      <c r="G30" s="979"/>
      <c r="H30" s="979"/>
      <c r="I30" s="979"/>
      <c r="J30" s="979"/>
      <c r="K30" s="980"/>
    </row>
    <row r="31" spans="1:11" ht="54.75" hidden="1" customHeight="1">
      <c r="A31" s="572"/>
      <c r="B31" s="315"/>
      <c r="C31" s="976" t="s">
        <v>1608</v>
      </c>
      <c r="D31" s="977"/>
      <c r="E31" s="978"/>
      <c r="F31" s="979"/>
      <c r="G31" s="979"/>
      <c r="H31" s="979"/>
      <c r="I31" s="979"/>
      <c r="J31" s="979"/>
      <c r="K31" s="980"/>
    </row>
    <row r="32" spans="1:11" ht="54.75" hidden="1" customHeight="1">
      <c r="A32" s="572"/>
      <c r="B32" s="315"/>
      <c r="C32" s="976" t="s">
        <v>1609</v>
      </c>
      <c r="D32" s="977"/>
      <c r="E32" s="978"/>
      <c r="F32" s="979"/>
      <c r="G32" s="979"/>
      <c r="H32" s="979"/>
      <c r="I32" s="979"/>
      <c r="J32" s="979"/>
      <c r="K32" s="980"/>
    </row>
    <row r="33" spans="1:11" ht="84" hidden="1" customHeight="1">
      <c r="A33" s="573"/>
      <c r="B33" s="317"/>
      <c r="C33" s="981" t="s">
        <v>1610</v>
      </c>
      <c r="D33" s="982"/>
      <c r="E33" s="983"/>
      <c r="F33" s="984"/>
      <c r="G33" s="984"/>
      <c r="H33" s="984"/>
      <c r="I33" s="984"/>
      <c r="J33" s="984"/>
      <c r="K33" s="985"/>
    </row>
    <row r="34" spans="1:11" ht="63.75" hidden="1" customHeight="1">
      <c r="A34" s="618" t="s">
        <v>1346</v>
      </c>
      <c r="B34" s="318" t="s">
        <v>1341</v>
      </c>
      <c r="C34" s="319" t="s">
        <v>1347</v>
      </c>
      <c r="D34" s="989" t="s">
        <v>1348</v>
      </c>
      <c r="E34" s="990"/>
      <c r="F34" s="991"/>
      <c r="G34" s="992" t="s">
        <v>1349</v>
      </c>
      <c r="H34" s="993"/>
      <c r="I34" s="993"/>
      <c r="J34" s="993"/>
      <c r="K34" s="994"/>
    </row>
    <row r="35" spans="1:11" ht="90" hidden="1" customHeight="1">
      <c r="A35" s="619"/>
      <c r="B35" s="320" t="b">
        <v>0</v>
      </c>
      <c r="C35" s="316" t="s">
        <v>1350</v>
      </c>
      <c r="D35" s="995" t="s">
        <v>15</v>
      </c>
      <c r="E35" s="996"/>
      <c r="F35" s="997"/>
      <c r="G35" s="995"/>
      <c r="H35" s="996"/>
      <c r="I35" s="996"/>
      <c r="J35" s="996"/>
      <c r="K35" s="998"/>
    </row>
    <row r="36" spans="1:11" ht="78" hidden="1" customHeight="1">
      <c r="A36" s="619"/>
      <c r="B36" s="320" t="b">
        <v>0</v>
      </c>
      <c r="C36" s="316" t="s">
        <v>1351</v>
      </c>
      <c r="D36" s="995" t="s">
        <v>15</v>
      </c>
      <c r="E36" s="996"/>
      <c r="F36" s="997"/>
      <c r="G36" s="986"/>
      <c r="H36" s="987"/>
      <c r="I36" s="987"/>
      <c r="J36" s="987"/>
      <c r="K36" s="988"/>
    </row>
    <row r="37" spans="1:11" ht="114.75" hidden="1" customHeight="1">
      <c r="A37" s="619"/>
      <c r="B37" s="320" t="b">
        <v>0</v>
      </c>
      <c r="C37" s="316" t="s">
        <v>5</v>
      </c>
      <c r="D37" s="999" t="s">
        <v>15</v>
      </c>
      <c r="E37" s="1000"/>
      <c r="F37" s="1001"/>
      <c r="G37" s="986"/>
      <c r="H37" s="987"/>
      <c r="I37" s="987"/>
      <c r="J37" s="987"/>
      <c r="K37" s="988"/>
    </row>
    <row r="38" spans="1:11" ht="64.5" hidden="1" customHeight="1">
      <c r="A38" s="619"/>
      <c r="B38" s="320" t="b">
        <v>0</v>
      </c>
      <c r="C38" s="316" t="s">
        <v>1352</v>
      </c>
      <c r="D38" s="995" t="s">
        <v>15</v>
      </c>
      <c r="E38" s="996"/>
      <c r="F38" s="997"/>
      <c r="G38" s="986"/>
      <c r="H38" s="987"/>
      <c r="I38" s="987"/>
      <c r="J38" s="987"/>
      <c r="K38" s="988"/>
    </row>
    <row r="39" spans="1:11" ht="63" hidden="1" customHeight="1">
      <c r="A39" s="619"/>
      <c r="B39" s="320" t="b">
        <v>0</v>
      </c>
      <c r="C39" s="316" t="s">
        <v>1353</v>
      </c>
      <c r="D39" s="995" t="s">
        <v>15</v>
      </c>
      <c r="E39" s="996"/>
      <c r="F39" s="997"/>
      <c r="G39" s="986"/>
      <c r="H39" s="987"/>
      <c r="I39" s="987"/>
      <c r="J39" s="987"/>
      <c r="K39" s="988"/>
    </row>
    <row r="40" spans="1:11" ht="94.5" hidden="1" customHeight="1">
      <c r="A40" s="620"/>
      <c r="B40" s="321" t="b">
        <v>1</v>
      </c>
      <c r="C40" s="322" t="s">
        <v>15</v>
      </c>
      <c r="D40" s="1002" t="s">
        <v>15</v>
      </c>
      <c r="E40" s="1003"/>
      <c r="F40" s="1004"/>
      <c r="G40" s="1005"/>
      <c r="H40" s="1006"/>
      <c r="I40" s="1006"/>
      <c r="J40" s="1006"/>
      <c r="K40" s="1007"/>
    </row>
    <row r="41" spans="1:11" s="220" customFormat="1" ht="33.75" customHeight="1" thickBot="1">
      <c r="A41" s="241" t="s">
        <v>1354</v>
      </c>
      <c r="B41" s="643" t="s">
        <v>1614</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1615</v>
      </c>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2A8A6CDB-E2A2-439F-BFAC-3E5E720464EF}">
      <formula1>INDIRECT(C40)</formula1>
    </dataValidation>
    <dataValidation type="list" allowBlank="1" showInputMessage="1" showErrorMessage="1" sqref="F20:K20 F22:K22" xr:uid="{FD79DB2B-6352-4A88-98F1-963DD206A8BA}">
      <formula1>INDIRECT(D19)</formula1>
    </dataValidation>
    <dataValidation type="list" allowBlank="1" showInputMessage="1" showErrorMessage="1" sqref="F19:K19 F21:K21" xr:uid="{48F57D6C-506B-4E35-B080-C52565AB3D8B}">
      <formula1>INDIRECT(D19)</formula1>
    </dataValidation>
    <dataValidation type="list" allowBlank="1" showInputMessage="1" showErrorMessage="1" sqref="F15 G7" xr:uid="{F018FCAB-63B6-4A9D-8F16-42A68C2E4981}">
      <formula1>#REF!</formula1>
    </dataValidation>
    <dataValidation allowBlank="1" showInputMessage="1" showErrorMessage="1" prompt="Incluir una ficha por cada indicador, ya sea de producto o de resultado" sqref="A1" xr:uid="{CC14C693-92B0-4C2F-9EA1-016E4969C99A}"/>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E870E-53CE-4661-A64D-DA1F028D0970}">
  <dimension ref="A1:K43"/>
  <sheetViews>
    <sheetView topLeftCell="A6" zoomScale="55" zoomScaleNormal="55" workbookViewId="0">
      <selection activeCell="K8" sqref="K8"/>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1616</v>
      </c>
      <c r="B1" s="550"/>
      <c r="C1" s="550"/>
      <c r="D1" s="550"/>
      <c r="E1" s="550"/>
      <c r="F1" s="550"/>
      <c r="G1" s="550"/>
      <c r="H1" s="550"/>
      <c r="I1" s="550"/>
      <c r="J1" s="550"/>
      <c r="K1" s="551"/>
    </row>
    <row r="2" spans="1:11" ht="33.75" customHeight="1" thickBot="1">
      <c r="A2" s="192" t="s">
        <v>1137</v>
      </c>
      <c r="B2" s="552" t="s">
        <v>1452</v>
      </c>
      <c r="C2" s="553"/>
      <c r="D2" s="553"/>
      <c r="E2" s="553"/>
      <c r="F2" s="553"/>
      <c r="G2" s="553"/>
      <c r="H2" s="553"/>
      <c r="I2" s="553"/>
      <c r="J2" s="553"/>
      <c r="K2" s="554"/>
    </row>
    <row r="3" spans="1:11" ht="25.5" customHeight="1">
      <c r="A3" s="555" t="s">
        <v>1138</v>
      </c>
      <c r="B3" s="557" t="s">
        <v>1617</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9" customHeight="1" thickBot="1">
      <c r="A5" s="192" t="s">
        <v>1319</v>
      </c>
      <c r="B5" s="563" t="s">
        <v>1618</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206"/>
      <c r="G10" s="30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1619</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1620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1621</v>
      </c>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A8562813-8C0E-4D13-A4DD-F414FE7E92F3}"/>
    <dataValidation type="list" allowBlank="1" showInputMessage="1" showErrorMessage="1" sqref="F15 G7" xr:uid="{3FDDC9EB-0AED-4799-8ADD-F4717C99929E}">
      <formula1>#REF!</formula1>
    </dataValidation>
    <dataValidation type="list" allowBlank="1" showInputMessage="1" showErrorMessage="1" sqref="F19:K19 F21:K21" xr:uid="{BA8551DC-DCB9-4AF9-8ED6-E5BC27ADFFA3}">
      <formula1>INDIRECT(D19)</formula1>
    </dataValidation>
    <dataValidation type="list" allowBlank="1" showInputMessage="1" showErrorMessage="1" sqref="F20:K20 F22:K22" xr:uid="{61E41CB4-7663-47F3-BBE5-2A96282D3B84}">
      <formula1>INDIRECT(D19)</formula1>
    </dataValidation>
    <dataValidation type="list" allowBlank="1" showInputMessage="1" showErrorMessage="1" sqref="D40:F40" xr:uid="{17CCB457-ACEC-4C6F-B317-61D0D0ACC168}">
      <formula1>INDIRECT(C40)</formula1>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D77F2-87CD-423C-A143-75F88259FA84}">
  <dimension ref="A1:K43"/>
  <sheetViews>
    <sheetView topLeftCell="A6" zoomScale="55" zoomScaleNormal="55" workbookViewId="0">
      <selection activeCell="F10" sqref="F10"/>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1622</v>
      </c>
      <c r="B1" s="550"/>
      <c r="C1" s="550"/>
      <c r="D1" s="550"/>
      <c r="E1" s="550"/>
      <c r="F1" s="550"/>
      <c r="G1" s="550"/>
      <c r="H1" s="550"/>
      <c r="I1" s="550"/>
      <c r="J1" s="550"/>
      <c r="K1" s="551"/>
    </row>
    <row r="2" spans="1:11" ht="33.75" customHeight="1" thickBot="1">
      <c r="A2" s="192" t="s">
        <v>1137</v>
      </c>
      <c r="B2" s="552" t="s">
        <v>1459</v>
      </c>
      <c r="C2" s="553"/>
      <c r="D2" s="553"/>
      <c r="E2" s="553"/>
      <c r="F2" s="553"/>
      <c r="G2" s="553"/>
      <c r="H2" s="553"/>
      <c r="I2" s="553"/>
      <c r="J2" s="553"/>
      <c r="K2" s="554"/>
    </row>
    <row r="3" spans="1:11" ht="25.5" customHeight="1">
      <c r="A3" s="555" t="s">
        <v>1138</v>
      </c>
      <c r="B3" s="557" t="s">
        <v>1623</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9" customHeight="1" thickBot="1">
      <c r="A5" s="192" t="s">
        <v>1319</v>
      </c>
      <c r="B5" s="563" t="s">
        <v>1624</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206"/>
      <c r="G10" s="30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1625</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1626</v>
      </c>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DED19EDF-77D1-4950-9F09-E3C068B294EB}">
      <formula1>INDIRECT(C40)</formula1>
    </dataValidation>
    <dataValidation type="list" allowBlank="1" showInputMessage="1" showErrorMessage="1" sqref="F20:K20 F22:K22" xr:uid="{00170C2B-4785-4DFA-912B-E3DCD008EA55}">
      <formula1>INDIRECT(D19)</formula1>
    </dataValidation>
    <dataValidation type="list" allowBlank="1" showInputMessage="1" showErrorMessage="1" sqref="F19:K19 F21:K21" xr:uid="{B4E64015-3B93-4B1B-9EB5-29CA3C2040BA}">
      <formula1>INDIRECT(D19)</formula1>
    </dataValidation>
    <dataValidation type="list" allowBlank="1" showInputMessage="1" showErrorMessage="1" sqref="F15 G7" xr:uid="{43FFC253-915D-4E5F-9BA3-A87B471166ED}">
      <formula1>#REF!</formula1>
    </dataValidation>
    <dataValidation allowBlank="1" showInputMessage="1" showErrorMessage="1" prompt="Incluir una ficha por cada indicador, ya sea de producto o de resultado" sqref="A1" xr:uid="{15F1DF63-0229-42B0-B463-2C9DCD76225D}"/>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45E2-F371-4CF9-8242-56595D653513}">
  <sheetPr>
    <tabColor theme="1" tint="0.249977111117893"/>
  </sheetPr>
  <dimension ref="A1:K43"/>
  <sheetViews>
    <sheetView zoomScale="55" zoomScaleNormal="55" workbookViewId="0">
      <selection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1782</v>
      </c>
      <c r="B1" s="550"/>
      <c r="C1" s="550"/>
      <c r="D1" s="550"/>
      <c r="E1" s="550"/>
      <c r="F1" s="550"/>
      <c r="G1" s="550"/>
      <c r="H1" s="550"/>
      <c r="I1" s="550"/>
      <c r="J1" s="550"/>
      <c r="K1" s="551"/>
    </row>
    <row r="2" spans="1:11" ht="33.75" customHeight="1" thickBot="1">
      <c r="A2" s="192" t="s">
        <v>1137</v>
      </c>
      <c r="B2" s="552" t="s">
        <v>1783</v>
      </c>
      <c r="C2" s="553"/>
      <c r="D2" s="553"/>
      <c r="E2" s="553"/>
      <c r="F2" s="553"/>
      <c r="G2" s="553"/>
      <c r="H2" s="553"/>
      <c r="I2" s="553"/>
      <c r="J2" s="553"/>
      <c r="K2" s="554"/>
    </row>
    <row r="3" spans="1:11" ht="25.5" customHeight="1">
      <c r="A3" s="555" t="s">
        <v>1138</v>
      </c>
      <c r="B3" s="557" t="s">
        <v>1784</v>
      </c>
      <c r="C3" s="558"/>
      <c r="D3" s="558"/>
      <c r="E3" s="558"/>
      <c r="F3" s="558"/>
      <c r="G3" s="558"/>
      <c r="H3" s="558"/>
      <c r="I3" s="558"/>
      <c r="J3" s="558"/>
      <c r="K3" s="559"/>
    </row>
    <row r="4" spans="1:11" ht="16.5" customHeight="1" thickBot="1">
      <c r="A4" s="556"/>
      <c r="B4" s="560"/>
      <c r="C4" s="561"/>
      <c r="D4" s="561"/>
      <c r="E4" s="561"/>
      <c r="F4" s="561"/>
      <c r="G4" s="561"/>
      <c r="H4" s="561"/>
      <c r="I4" s="561"/>
      <c r="J4" s="561"/>
      <c r="K4" s="562"/>
    </row>
    <row r="5" spans="1:11" ht="62.25" customHeight="1" thickBot="1">
      <c r="A5" s="192" t="s">
        <v>1319</v>
      </c>
      <c r="B5" s="740" t="s">
        <v>1785</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206"/>
      <c r="G10" s="30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1787</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1786</v>
      </c>
      <c r="C43" s="897"/>
      <c r="D43" s="897"/>
      <c r="E43" s="897"/>
      <c r="F43" s="897"/>
      <c r="G43" s="897"/>
      <c r="H43" s="897"/>
      <c r="I43" s="897"/>
      <c r="J43" s="897"/>
      <c r="K43" s="898"/>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type="list" allowBlank="1" showInputMessage="1" showErrorMessage="1" sqref="D40:F40" xr:uid="{1189C7FA-79C1-48FB-BEAA-68C3806F714D}">
      <formula1>INDIRECT(C40)</formula1>
    </dataValidation>
    <dataValidation type="list" allowBlank="1" showInputMessage="1" showErrorMessage="1" sqref="F20:K20 F22:K22" xr:uid="{C502E889-0B79-44CB-A5AC-FE5AFE689327}">
      <formula1>INDIRECT(D19)</formula1>
    </dataValidation>
    <dataValidation type="list" allowBlank="1" showInputMessage="1" showErrorMessage="1" sqref="F19:K19 F21:K21" xr:uid="{D8C4E44C-F745-441D-8694-1D32CFF6BB87}">
      <formula1>INDIRECT(D19)</formula1>
    </dataValidation>
    <dataValidation type="list" allowBlank="1" showInputMessage="1" showErrorMessage="1" sqref="F15 G7" xr:uid="{E4F9135F-89BC-4ECE-A6B3-B39BDC0A7823}">
      <formula1>#REF!</formula1>
    </dataValidation>
    <dataValidation allowBlank="1" showInputMessage="1" showErrorMessage="1" prompt="Incluir una ficha por cada indicador, ya sea de producto o de resultado" sqref="A1" xr:uid="{E78AD753-79BE-41A1-A29B-6F616A558C58}"/>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42C4C-8BEF-4371-8B36-B37CC35205F1}">
  <sheetPr>
    <tabColor theme="1" tint="0.249977111117893"/>
  </sheetPr>
  <dimension ref="A1:K43"/>
  <sheetViews>
    <sheetView topLeftCell="B9" zoomScale="70" zoomScaleNormal="70"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1788</v>
      </c>
      <c r="B1" s="550"/>
      <c r="C1" s="550"/>
      <c r="D1" s="550"/>
      <c r="E1" s="550"/>
      <c r="F1" s="550"/>
      <c r="G1" s="550"/>
      <c r="H1" s="550"/>
      <c r="I1" s="550"/>
      <c r="J1" s="550"/>
      <c r="K1" s="551"/>
    </row>
    <row r="2" spans="1:11" ht="33.75" customHeight="1" thickBot="1">
      <c r="A2" s="192" t="s">
        <v>1137</v>
      </c>
      <c r="B2" s="552" t="s">
        <v>1468</v>
      </c>
      <c r="C2" s="553"/>
      <c r="D2" s="553"/>
      <c r="E2" s="553"/>
      <c r="F2" s="553"/>
      <c r="G2" s="553"/>
      <c r="H2" s="553"/>
      <c r="I2" s="553"/>
      <c r="J2" s="553"/>
      <c r="K2" s="554"/>
    </row>
    <row r="3" spans="1:11" ht="25.5" customHeight="1">
      <c r="A3" s="555" t="s">
        <v>1138</v>
      </c>
      <c r="B3" s="557" t="s">
        <v>1789</v>
      </c>
      <c r="C3" s="558"/>
      <c r="D3" s="558"/>
      <c r="E3" s="558"/>
      <c r="F3" s="558"/>
      <c r="G3" s="558"/>
      <c r="H3" s="558"/>
      <c r="I3" s="558"/>
      <c r="J3" s="558"/>
      <c r="K3" s="559"/>
    </row>
    <row r="4" spans="1:11" ht="16.5" customHeight="1" thickBot="1">
      <c r="A4" s="556"/>
      <c r="B4" s="560"/>
      <c r="C4" s="561"/>
      <c r="D4" s="561"/>
      <c r="E4" s="561"/>
      <c r="F4" s="561"/>
      <c r="G4" s="561"/>
      <c r="H4" s="561"/>
      <c r="I4" s="561"/>
      <c r="J4" s="561"/>
      <c r="K4" s="562"/>
    </row>
    <row r="5" spans="1:11" ht="62.25" customHeight="1" thickBot="1">
      <c r="A5" s="192" t="s">
        <v>1319</v>
      </c>
      <c r="B5" s="740" t="s">
        <v>1790</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206"/>
      <c r="G10" s="30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1544</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1786</v>
      </c>
      <c r="C43" s="897"/>
      <c r="D43" s="897"/>
      <c r="E43" s="897"/>
      <c r="F43" s="897"/>
      <c r="G43" s="897"/>
      <c r="H43" s="897"/>
      <c r="I43" s="897"/>
      <c r="J43" s="897"/>
      <c r="K43" s="898"/>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allowBlank="1" showInputMessage="1" showErrorMessage="1" prompt="Incluir una ficha por cada indicador, ya sea de producto o de resultado" sqref="A1" xr:uid="{3DFC2861-4987-4B0E-9E16-7760765055BD}"/>
    <dataValidation type="list" allowBlank="1" showInputMessage="1" showErrorMessage="1" sqref="F15 G7" xr:uid="{85557297-A9A9-4A56-8FD8-F140DFED50D4}">
      <formula1>#REF!</formula1>
    </dataValidation>
    <dataValidation type="list" allowBlank="1" showInputMessage="1" showErrorMessage="1" sqref="F19:K19 F21:K21" xr:uid="{72EC6B2A-B92B-49E8-A653-F3AC06CF5251}">
      <formula1>INDIRECT(D19)</formula1>
    </dataValidation>
    <dataValidation type="list" allowBlank="1" showInputMessage="1" showErrorMessage="1" sqref="F20:K20 F22:K22" xr:uid="{A1B4BD3D-76EA-4337-955E-608E98DFA794}">
      <formula1>INDIRECT(D19)</formula1>
    </dataValidation>
    <dataValidation type="list" allowBlank="1" showInputMessage="1" showErrorMessage="1" sqref="D40:F40" xr:uid="{336AE017-DB11-4975-AFD8-00D5B4AEB177}">
      <formula1>INDIRECT(C40)</formula1>
    </dataValidation>
  </dataValidation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64A4D-7B82-49FB-A311-BE4E120DD2C5}">
  <dimension ref="A1:K43"/>
  <sheetViews>
    <sheetView zoomScale="40" zoomScaleNormal="40" workbookViewId="0">
      <selection activeCell="J14" sqref="J14"/>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1627</v>
      </c>
      <c r="B1" s="550"/>
      <c r="C1" s="550"/>
      <c r="D1" s="550"/>
      <c r="E1" s="550"/>
      <c r="F1" s="550"/>
      <c r="G1" s="550"/>
      <c r="H1" s="550"/>
      <c r="I1" s="550"/>
      <c r="J1" s="550"/>
      <c r="K1" s="551"/>
    </row>
    <row r="2" spans="1:11" ht="33.75" customHeight="1" thickBot="1">
      <c r="A2" s="192" t="s">
        <v>1137</v>
      </c>
      <c r="B2" s="552" t="s">
        <v>1474</v>
      </c>
      <c r="C2" s="553"/>
      <c r="D2" s="553"/>
      <c r="E2" s="553"/>
      <c r="F2" s="553"/>
      <c r="G2" s="553"/>
      <c r="H2" s="553"/>
      <c r="I2" s="553"/>
      <c r="J2" s="553"/>
      <c r="K2" s="554"/>
    </row>
    <row r="3" spans="1:11" ht="25.5" customHeight="1">
      <c r="A3" s="555" t="s">
        <v>1138</v>
      </c>
      <c r="B3" s="557" t="s">
        <v>1628</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62.25" customHeight="1" thickBot="1">
      <c r="A5" s="192" t="s">
        <v>1319</v>
      </c>
      <c r="B5" s="740" t="s">
        <v>1629</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206"/>
      <c r="G10" s="30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1630</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1631</v>
      </c>
      <c r="C41" s="644"/>
      <c r="D41" s="644"/>
      <c r="E41" s="644"/>
      <c r="F41" s="644"/>
      <c r="G41" s="644"/>
      <c r="H41" s="644"/>
      <c r="I41" s="644"/>
      <c r="J41" s="644"/>
      <c r="K41" s="645"/>
    </row>
    <row r="42" spans="1:11" s="220" customFormat="1" ht="33.75" customHeight="1" thickBot="1">
      <c r="A42" s="241" t="s">
        <v>1147</v>
      </c>
      <c r="B42" s="646" t="s">
        <v>1364</v>
      </c>
      <c r="C42" s="647"/>
      <c r="D42" s="647"/>
      <c r="E42" s="647"/>
      <c r="F42" s="647"/>
      <c r="G42" s="647"/>
      <c r="H42" s="647"/>
      <c r="I42" s="647"/>
      <c r="J42" s="647"/>
      <c r="K42" s="648"/>
    </row>
    <row r="43" spans="1:11" ht="81" customHeight="1" thickBot="1">
      <c r="A43" s="244" t="s">
        <v>1357</v>
      </c>
      <c r="B43" s="896"/>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4A5B2FBA-E2C3-4586-B6AF-51761DB95ABF}"/>
    <dataValidation type="list" allowBlank="1" showInputMessage="1" showErrorMessage="1" sqref="F15 G7" xr:uid="{D9DCCACF-7A7A-48C8-A468-42BF30670074}">
      <formula1>#REF!</formula1>
    </dataValidation>
    <dataValidation type="list" allowBlank="1" showInputMessage="1" showErrorMessage="1" sqref="F19:K19 F21:K21" xr:uid="{575AD645-EF97-4CE4-8203-822B4D0D92EB}">
      <formula1>INDIRECT(D19)</formula1>
    </dataValidation>
    <dataValidation type="list" allowBlank="1" showInputMessage="1" showErrorMessage="1" sqref="F20:K20 F22:K22" xr:uid="{7AF5894F-D8FC-4453-AA31-81191B4D84FC}">
      <formula1>INDIRECT(D19)</formula1>
    </dataValidation>
    <dataValidation type="list" allowBlank="1" showInputMessage="1" showErrorMessage="1" sqref="D40:F40" xr:uid="{8CD847B5-0BEE-46BD-8602-776950172477}">
      <formula1>INDIRECT(C40)</formula1>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9476-0633-4683-AB85-8500E9330D55}">
  <dimension ref="A1:K43"/>
  <sheetViews>
    <sheetView topLeftCell="A6" zoomScale="55" zoomScaleNormal="55" workbookViewId="0">
      <selection activeCell="N41" sqref="N41"/>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1375</v>
      </c>
      <c r="B1" s="550"/>
      <c r="C1" s="550"/>
      <c r="D1" s="550"/>
      <c r="E1" s="550"/>
      <c r="F1" s="550"/>
      <c r="G1" s="550"/>
      <c r="H1" s="550"/>
      <c r="I1" s="550"/>
      <c r="J1" s="550"/>
      <c r="K1" s="551"/>
    </row>
    <row r="2" spans="1:11" ht="33.75" customHeight="1" thickBot="1">
      <c r="A2" s="192" t="s">
        <v>1137</v>
      </c>
      <c r="B2" s="552" t="s">
        <v>1256</v>
      </c>
      <c r="C2" s="553"/>
      <c r="D2" s="553"/>
      <c r="E2" s="553"/>
      <c r="F2" s="553"/>
      <c r="G2" s="553"/>
      <c r="H2" s="553"/>
      <c r="I2" s="553"/>
      <c r="J2" s="553"/>
      <c r="K2" s="554"/>
    </row>
    <row r="3" spans="1:11" ht="25.5" customHeight="1">
      <c r="A3" s="555" t="s">
        <v>1138</v>
      </c>
      <c r="B3" s="557" t="s">
        <v>1376</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0.75" customHeight="1" thickBot="1">
      <c r="A5" s="192" t="s">
        <v>1319</v>
      </c>
      <c r="B5" s="563" t="s">
        <v>1377</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c r="E10" s="13" t="s">
        <v>1325</v>
      </c>
      <c r="F10" s="14" t="s">
        <v>1327</v>
      </c>
      <c r="H10" s="13" t="s">
        <v>1326</v>
      </c>
      <c r="I10" s="206"/>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t="s">
        <v>1327</v>
      </c>
      <c r="D16" s="227"/>
      <c r="E16" s="227" t="s">
        <v>45</v>
      </c>
      <c r="F16" s="502"/>
      <c r="G16" s="502"/>
      <c r="H16" s="502"/>
      <c r="I16" s="502"/>
      <c r="J16" s="502"/>
      <c r="K16" s="196"/>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1378</v>
      </c>
      <c r="C41" s="644"/>
      <c r="D41" s="644"/>
      <c r="E41" s="644"/>
      <c r="F41" s="644"/>
      <c r="G41" s="644"/>
      <c r="H41" s="644"/>
      <c r="I41" s="644"/>
      <c r="J41" s="644"/>
      <c r="K41" s="645"/>
    </row>
    <row r="42" spans="1:11" s="220" customFormat="1" ht="33.75" customHeight="1" thickBot="1">
      <c r="A42" s="241" t="s">
        <v>1147</v>
      </c>
      <c r="B42" s="646" t="s">
        <v>1372</v>
      </c>
      <c r="C42" s="647"/>
      <c r="D42" s="647"/>
      <c r="E42" s="647"/>
      <c r="F42" s="647"/>
      <c r="G42" s="647"/>
      <c r="H42" s="647"/>
      <c r="I42" s="647"/>
      <c r="J42" s="647"/>
      <c r="K42" s="648"/>
    </row>
    <row r="43" spans="1:11" ht="81" customHeight="1" thickBot="1">
      <c r="A43" s="244" t="s">
        <v>1357</v>
      </c>
      <c r="B43" s="1050" t="s">
        <v>1632</v>
      </c>
      <c r="C43" s="1051"/>
      <c r="D43" s="1051"/>
      <c r="E43" s="1051"/>
      <c r="F43" s="1051"/>
      <c r="G43" s="1051"/>
      <c r="H43" s="1051"/>
      <c r="I43" s="1051"/>
      <c r="J43" s="1051"/>
      <c r="K43" s="10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3734F12B-F1B2-4365-913C-0C5B3456C598}">
      <formula1>INDIRECT(C40)</formula1>
    </dataValidation>
    <dataValidation type="list" allowBlank="1" showInputMessage="1" showErrorMessage="1" sqref="F20:K20 F22:K22" xr:uid="{55B5EE73-B5E5-459A-9A6B-F92FCC20A775}">
      <formula1>INDIRECT(D19)</formula1>
    </dataValidation>
    <dataValidation type="list" allowBlank="1" showInputMessage="1" showErrorMessage="1" sqref="F19:K19 F21:K21" xr:uid="{C33506DB-6B07-46B2-9150-83E27BF2BA21}">
      <formula1>INDIRECT(D19)</formula1>
    </dataValidation>
    <dataValidation type="list" allowBlank="1" showInputMessage="1" showErrorMessage="1" sqref="F15 G7" xr:uid="{57E553E4-9E86-4087-A862-2F35F9E26764}">
      <formula1>#REF!</formula1>
    </dataValidation>
    <dataValidation allowBlank="1" showInputMessage="1" showErrorMessage="1" prompt="Incluir una ficha por cada indicador, ya sea de producto o de resultado" sqref="A1" xr:uid="{28623D53-9D34-44F3-9DC9-506240DBEDCC}"/>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C7715-4476-4A2C-83DC-8C9E2B159AB3}">
  <dimension ref="A1:K43"/>
  <sheetViews>
    <sheetView zoomScale="40" zoomScaleNormal="40" workbookViewId="0">
      <selection activeCell="B41" sqref="B41:K41"/>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1633</v>
      </c>
      <c r="B1" s="550"/>
      <c r="C1" s="550"/>
      <c r="D1" s="550"/>
      <c r="E1" s="550"/>
      <c r="F1" s="550"/>
      <c r="G1" s="550"/>
      <c r="H1" s="550"/>
      <c r="I1" s="550"/>
      <c r="J1" s="550"/>
      <c r="K1" s="551"/>
    </row>
    <row r="2" spans="1:11" ht="33.75" customHeight="1" thickBot="1">
      <c r="A2" s="192" t="s">
        <v>1137</v>
      </c>
      <c r="B2" s="552" t="s">
        <v>1634</v>
      </c>
      <c r="C2" s="553"/>
      <c r="D2" s="553"/>
      <c r="E2" s="553"/>
      <c r="F2" s="553"/>
      <c r="G2" s="553"/>
      <c r="H2" s="553"/>
      <c r="I2" s="553"/>
      <c r="J2" s="553"/>
      <c r="K2" s="554"/>
    </row>
    <row r="3" spans="1:11" ht="25.5" customHeight="1">
      <c r="A3" s="555" t="s">
        <v>1138</v>
      </c>
      <c r="B3" s="557" t="s">
        <v>1635</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138" customHeight="1" thickBot="1">
      <c r="A5" s="192" t="s">
        <v>1319</v>
      </c>
      <c r="B5" s="563" t="s">
        <v>1636</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206"/>
      <c r="G10" s="30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1637</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9C5E4BD7-2E8F-477F-8C25-74576F3FC98D}">
      <formula1>INDIRECT(C40)</formula1>
    </dataValidation>
    <dataValidation type="list" allowBlank="1" showInputMessage="1" showErrorMessage="1" sqref="F20:K20 F22:K22" xr:uid="{486708FE-2555-455D-B0BE-9C9622608B12}">
      <formula1>INDIRECT(D19)</formula1>
    </dataValidation>
    <dataValidation type="list" allowBlank="1" showInputMessage="1" showErrorMessage="1" sqref="F19:K19 F21:K21" xr:uid="{F41B8F0A-1B7F-439F-BAC6-DA01AADE9B0B}">
      <formula1>INDIRECT(D19)</formula1>
    </dataValidation>
    <dataValidation type="list" allowBlank="1" showInputMessage="1" showErrorMessage="1" sqref="F15 G7" xr:uid="{526BE74A-9B77-40AE-BB36-6DD45B871901}">
      <formula1>#REF!</formula1>
    </dataValidation>
    <dataValidation allowBlank="1" showInputMessage="1" showErrorMessage="1" prompt="Incluir una ficha por cada indicador, ya sea de producto o de resultado" sqref="A1" xr:uid="{AAD41D96-CC09-4A92-B571-BBC1BF2553CD}"/>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6550-8105-4878-A04A-AAA0C867E5AC}">
  <dimension ref="A1:K43"/>
  <sheetViews>
    <sheetView zoomScale="40" zoomScaleNormal="40" workbookViewId="0">
      <selection activeCell="E7" sqref="E7"/>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1638</v>
      </c>
      <c r="B1" s="550"/>
      <c r="C1" s="550"/>
      <c r="D1" s="550"/>
      <c r="E1" s="550"/>
      <c r="F1" s="550"/>
      <c r="G1" s="550"/>
      <c r="H1" s="550"/>
      <c r="I1" s="550"/>
      <c r="J1" s="550"/>
      <c r="K1" s="551"/>
    </row>
    <row r="2" spans="1:11" ht="33.75" customHeight="1" thickBot="1">
      <c r="A2" s="192" t="s">
        <v>1137</v>
      </c>
      <c r="B2" s="552" t="s">
        <v>1483</v>
      </c>
      <c r="C2" s="553"/>
      <c r="D2" s="553"/>
      <c r="E2" s="553"/>
      <c r="F2" s="553"/>
      <c r="G2" s="553"/>
      <c r="H2" s="553"/>
      <c r="I2" s="553"/>
      <c r="J2" s="553"/>
      <c r="K2" s="554"/>
    </row>
    <row r="3" spans="1:11" ht="25.5" customHeight="1">
      <c r="A3" s="555" t="s">
        <v>1138</v>
      </c>
      <c r="B3" s="557" t="s">
        <v>1639</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79.5" customHeight="1" thickBot="1">
      <c r="A5" s="192" t="s">
        <v>1319</v>
      </c>
      <c r="B5" s="563" t="s">
        <v>1641</v>
      </c>
      <c r="C5" s="564"/>
      <c r="D5" s="564"/>
      <c r="E5" s="564"/>
      <c r="F5" s="564"/>
      <c r="G5" s="564"/>
      <c r="H5" s="564"/>
      <c r="I5" s="564"/>
      <c r="J5" s="564"/>
      <c r="K5" s="565"/>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196"/>
    </row>
    <row r="8" spans="1:11" ht="33.75" customHeight="1">
      <c r="A8" s="547"/>
      <c r="B8" s="280"/>
      <c r="C8" s="13" t="s">
        <v>1140</v>
      </c>
      <c r="D8" s="265"/>
      <c r="E8" s="13" t="s">
        <v>1321</v>
      </c>
      <c r="F8" s="273"/>
      <c r="H8" s="201" t="s">
        <v>1322</v>
      </c>
      <c r="I8" s="265"/>
      <c r="J8" s="202"/>
      <c r="K8" s="196"/>
    </row>
    <row r="9" spans="1:11" ht="33.75" customHeight="1">
      <c r="A9" s="547"/>
      <c r="B9" s="280"/>
      <c r="C9" s="204" t="s">
        <v>1141</v>
      </c>
      <c r="D9" s="205"/>
      <c r="E9" s="13" t="s">
        <v>1323</v>
      </c>
      <c r="F9" s="14"/>
      <c r="H9" s="201" t="s">
        <v>1324</v>
      </c>
      <c r="I9" s="205"/>
      <c r="J9" s="203"/>
      <c r="K9" s="196"/>
    </row>
    <row r="10" spans="1:11" ht="33.75" customHeight="1">
      <c r="A10" s="547"/>
      <c r="B10" s="280"/>
      <c r="C10" s="204" t="s">
        <v>1142</v>
      </c>
      <c r="D10" s="206" t="s">
        <v>1327</v>
      </c>
      <c r="E10" s="13" t="s">
        <v>1325</v>
      </c>
      <c r="F10" s="14"/>
      <c r="H10" s="13" t="s">
        <v>1326</v>
      </c>
      <c r="I10" s="206" t="s">
        <v>1327</v>
      </c>
      <c r="J10" s="195"/>
      <c r="K10" s="196"/>
    </row>
    <row r="11" spans="1:11" ht="33.75" customHeight="1">
      <c r="A11" s="547"/>
      <c r="B11" s="280"/>
      <c r="C11" s="207"/>
      <c r="D11" s="200"/>
      <c r="E11" s="208"/>
      <c r="F11" s="202"/>
      <c r="G11" s="203"/>
      <c r="H11" s="199"/>
      <c r="I11" s="199"/>
      <c r="J11" s="199"/>
      <c r="K11" s="196"/>
    </row>
    <row r="12" spans="1:11" ht="33.75" customHeight="1">
      <c r="A12" s="547"/>
      <c r="B12" s="282"/>
      <c r="C12" s="202" t="s">
        <v>1143</v>
      </c>
      <c r="D12" s="210" t="s">
        <v>1640</v>
      </c>
      <c r="E12" s="211"/>
      <c r="F12" s="211"/>
      <c r="G12" s="203"/>
      <c r="H12" s="203"/>
      <c r="I12" s="203"/>
      <c r="J12" s="203"/>
      <c r="K12" s="196"/>
    </row>
    <row r="13" spans="1:11" ht="33.75" customHeight="1" thickBot="1">
      <c r="A13" s="548"/>
      <c r="B13" s="283"/>
      <c r="C13" s="213"/>
      <c r="D13" s="214"/>
      <c r="E13" s="214"/>
      <c r="F13" s="214"/>
      <c r="G13" s="215"/>
      <c r="H13" s="215"/>
      <c r="I13" s="215"/>
      <c r="J13" s="215"/>
      <c r="K13" s="216"/>
    </row>
    <row r="14" spans="1:11" s="220" customFormat="1" ht="33.75" customHeight="1">
      <c r="A14" s="546" t="s">
        <v>1144</v>
      </c>
      <c r="B14" s="217"/>
      <c r="C14" s="203"/>
      <c r="D14" s="203"/>
      <c r="E14" s="203"/>
      <c r="F14" s="203"/>
      <c r="G14" s="218"/>
      <c r="H14" s="218"/>
      <c r="I14" s="218"/>
      <c r="J14" s="218"/>
      <c r="K14" s="219"/>
    </row>
    <row r="15" spans="1:11" s="220" customFormat="1" ht="33.75" customHeight="1">
      <c r="A15" s="547"/>
      <c r="B15" s="221"/>
      <c r="C15" s="222" t="s">
        <v>281</v>
      </c>
      <c r="D15" s="223" t="s">
        <v>282</v>
      </c>
      <c r="E15" s="224" t="s">
        <v>1145</v>
      </c>
      <c r="F15" s="502" t="s">
        <v>1146</v>
      </c>
      <c r="G15" s="502"/>
      <c r="H15" s="502"/>
      <c r="I15" s="502"/>
      <c r="J15" s="502"/>
      <c r="K15" s="196"/>
    </row>
    <row r="16" spans="1:11" s="220" customFormat="1" ht="33.75" customHeight="1">
      <c r="A16" s="547"/>
      <c r="B16" s="221"/>
      <c r="C16" s="247"/>
      <c r="D16" s="226" t="s">
        <v>1327</v>
      </c>
      <c r="E16" s="248"/>
      <c r="F16" s="502"/>
      <c r="G16" s="502"/>
      <c r="H16" s="502"/>
      <c r="I16" s="502"/>
      <c r="J16" s="502"/>
      <c r="K16" s="196"/>
    </row>
    <row r="17" spans="1:11" s="220" customFormat="1" ht="33.75" customHeight="1" thickBot="1">
      <c r="A17" s="547"/>
      <c r="B17" s="229"/>
      <c r="C17" s="230"/>
      <c r="D17" s="230"/>
      <c r="E17" s="230"/>
      <c r="F17" s="230"/>
      <c r="G17" s="231"/>
      <c r="H17" s="231"/>
      <c r="I17" s="231"/>
      <c r="J17" s="231"/>
      <c r="K17" s="232"/>
    </row>
    <row r="18" spans="1:11" s="220" customFormat="1" ht="54.75" hidden="1" customHeight="1">
      <c r="A18" s="571" t="s">
        <v>1330</v>
      </c>
      <c r="B18" s="1063" t="s">
        <v>1331</v>
      </c>
      <c r="C18" s="745"/>
      <c r="D18" s="745"/>
      <c r="E18" s="745"/>
      <c r="F18" s="745"/>
      <c r="G18" s="745"/>
      <c r="H18" s="745"/>
      <c r="I18" s="745"/>
      <c r="J18" s="745"/>
      <c r="K18" s="1064"/>
    </row>
    <row r="19" spans="1:11" s="220" customFormat="1" ht="31.5" hidden="1" customHeight="1">
      <c r="A19" s="572"/>
      <c r="B19" s="798" t="s">
        <v>1332</v>
      </c>
      <c r="C19" s="723"/>
      <c r="D19" s="726"/>
      <c r="E19" s="728" t="s">
        <v>1333</v>
      </c>
      <c r="F19" s="729"/>
      <c r="G19" s="729"/>
      <c r="H19" s="729"/>
      <c r="I19" s="729"/>
      <c r="J19" s="729"/>
      <c r="K19" s="1065"/>
    </row>
    <row r="20" spans="1:11" s="220" customFormat="1" ht="31.5" hidden="1" customHeight="1">
      <c r="A20" s="572"/>
      <c r="B20" s="799"/>
      <c r="C20" s="725"/>
      <c r="D20" s="727"/>
      <c r="E20" s="728"/>
      <c r="F20" s="729"/>
      <c r="G20" s="729"/>
      <c r="H20" s="729"/>
      <c r="I20" s="729"/>
      <c r="J20" s="729"/>
      <c r="K20" s="1065"/>
    </row>
    <row r="21" spans="1:11" s="220" customFormat="1" ht="31.5" hidden="1" customHeight="1">
      <c r="A21" s="572"/>
      <c r="B21" s="798" t="s">
        <v>1334</v>
      </c>
      <c r="C21" s="723"/>
      <c r="D21" s="726"/>
      <c r="E21" s="728" t="s">
        <v>1333</v>
      </c>
      <c r="F21" s="729"/>
      <c r="G21" s="729"/>
      <c r="H21" s="729"/>
      <c r="I21" s="729"/>
      <c r="J21" s="729"/>
      <c r="K21" s="1065"/>
    </row>
    <row r="22" spans="1:11" s="220" customFormat="1" ht="31.5" hidden="1" customHeight="1">
      <c r="A22" s="572"/>
      <c r="B22" s="1066"/>
      <c r="C22" s="732"/>
      <c r="D22" s="733"/>
      <c r="E22" s="734"/>
      <c r="F22" s="735"/>
      <c r="G22" s="735"/>
      <c r="H22" s="735"/>
      <c r="I22" s="735"/>
      <c r="J22" s="735"/>
      <c r="K22" s="1067"/>
    </row>
    <row r="23" spans="1:11" s="220" customFormat="1" ht="54.75" hidden="1" customHeight="1">
      <c r="A23" s="572"/>
      <c r="B23" s="785" t="s">
        <v>1335</v>
      </c>
      <c r="C23" s="717"/>
      <c r="D23" s="717"/>
      <c r="E23" s="717"/>
      <c r="F23" s="717"/>
      <c r="G23" s="717"/>
      <c r="H23" s="717"/>
      <c r="I23" s="717"/>
      <c r="J23" s="717"/>
      <c r="K23" s="786"/>
    </row>
    <row r="24" spans="1:11" ht="34.5" hidden="1" customHeight="1">
      <c r="A24" s="572"/>
      <c r="B24" s="1058" t="s">
        <v>1336</v>
      </c>
      <c r="C24" s="696"/>
      <c r="D24" s="696"/>
      <c r="E24" s="696"/>
      <c r="F24" s="696"/>
      <c r="G24" s="696"/>
      <c r="H24" s="696"/>
      <c r="I24" s="696"/>
      <c r="J24" s="696"/>
      <c r="K24" s="1059"/>
    </row>
    <row r="25" spans="1:11" ht="20.25" hidden="1" customHeight="1">
      <c r="A25" s="572"/>
      <c r="B25" s="777"/>
      <c r="C25" s="699"/>
      <c r="D25" s="699"/>
      <c r="E25" s="700"/>
      <c r="F25" s="701" t="s">
        <v>1337</v>
      </c>
      <c r="G25" s="701"/>
      <c r="H25" s="701"/>
      <c r="I25" s="701"/>
      <c r="J25" s="701"/>
      <c r="K25" s="1060"/>
    </row>
    <row r="26" spans="1:11" ht="57" hidden="1" customHeight="1">
      <c r="A26" s="572"/>
      <c r="B26" s="238"/>
      <c r="C26" s="703" t="s">
        <v>1338</v>
      </c>
      <c r="D26" s="704"/>
      <c r="E26" s="705"/>
      <c r="F26" s="706"/>
      <c r="G26" s="706"/>
      <c r="H26" s="706"/>
      <c r="I26" s="706"/>
      <c r="J26" s="706"/>
      <c r="K26" s="1061"/>
    </row>
    <row r="27" spans="1:11" ht="57" hidden="1" customHeight="1">
      <c r="A27" s="572"/>
      <c r="B27" s="238"/>
      <c r="C27" s="703" t="s">
        <v>1339</v>
      </c>
      <c r="D27" s="704"/>
      <c r="E27" s="705"/>
      <c r="F27" s="706"/>
      <c r="G27" s="706"/>
      <c r="H27" s="706"/>
      <c r="I27" s="706"/>
      <c r="J27" s="706"/>
      <c r="K27" s="1061"/>
    </row>
    <row r="28" spans="1:11" ht="39" hidden="1" customHeight="1">
      <c r="A28" s="572"/>
      <c r="B28" s="780" t="s">
        <v>1340</v>
      </c>
      <c r="C28" s="709"/>
      <c r="D28" s="709"/>
      <c r="E28" s="709"/>
      <c r="F28" s="709"/>
      <c r="G28" s="709"/>
      <c r="H28" s="709"/>
      <c r="I28" s="709"/>
      <c r="J28" s="709"/>
      <c r="K28" s="781"/>
    </row>
    <row r="29" spans="1:11" ht="18.75" hidden="1" customHeight="1">
      <c r="A29" s="572"/>
      <c r="B29" s="782" t="s">
        <v>1341</v>
      </c>
      <c r="C29" s="712"/>
      <c r="D29" s="712"/>
      <c r="E29" s="713"/>
      <c r="F29" s="714" t="s">
        <v>1337</v>
      </c>
      <c r="G29" s="714"/>
      <c r="H29" s="714"/>
      <c r="I29" s="714"/>
      <c r="J29" s="714"/>
      <c r="K29" s="1062"/>
    </row>
    <row r="30" spans="1:11" ht="54.75" hidden="1" customHeight="1">
      <c r="A30" s="572"/>
      <c r="B30" s="238"/>
      <c r="C30" s="663" t="s">
        <v>1342</v>
      </c>
      <c r="D30" s="664"/>
      <c r="E30" s="665"/>
      <c r="F30" s="666"/>
      <c r="G30" s="666"/>
      <c r="H30" s="666"/>
      <c r="I30" s="666"/>
      <c r="J30" s="666"/>
      <c r="K30" s="1056"/>
    </row>
    <row r="31" spans="1:11" ht="54.75" hidden="1" customHeight="1">
      <c r="A31" s="572"/>
      <c r="B31" s="238"/>
      <c r="C31" s="663" t="s">
        <v>1343</v>
      </c>
      <c r="D31" s="664"/>
      <c r="E31" s="665"/>
      <c r="F31" s="666"/>
      <c r="G31" s="666"/>
      <c r="H31" s="666"/>
      <c r="I31" s="666"/>
      <c r="J31" s="666"/>
      <c r="K31" s="1056"/>
    </row>
    <row r="32" spans="1:11" ht="54.75" hidden="1" customHeight="1">
      <c r="A32" s="572"/>
      <c r="B32" s="238"/>
      <c r="C32" s="663" t="s">
        <v>1344</v>
      </c>
      <c r="D32" s="664"/>
      <c r="E32" s="665"/>
      <c r="F32" s="666"/>
      <c r="G32" s="666"/>
      <c r="H32" s="666"/>
      <c r="I32" s="666"/>
      <c r="J32" s="666"/>
      <c r="K32" s="1056"/>
    </row>
    <row r="33" spans="1:11" ht="84" hidden="1" customHeight="1">
      <c r="A33" s="573"/>
      <c r="B33" s="272"/>
      <c r="C33" s="668" t="s">
        <v>1345</v>
      </c>
      <c r="D33" s="669"/>
      <c r="E33" s="670"/>
      <c r="F33" s="671"/>
      <c r="G33" s="671"/>
      <c r="H33" s="671"/>
      <c r="I33" s="671"/>
      <c r="J33" s="671"/>
      <c r="K33" s="1057"/>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1569</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1" t="s">
        <v>1357</v>
      </c>
      <c r="B43" s="1053"/>
      <c r="C43" s="1054"/>
      <c r="D43" s="1054"/>
      <c r="E43" s="1054"/>
      <c r="F43" s="1054"/>
      <c r="G43" s="1054"/>
      <c r="H43" s="1054"/>
      <c r="I43" s="1054"/>
      <c r="J43" s="1054"/>
      <c r="K43" s="1055"/>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6FD3889B-4EC8-4D43-AA6F-37F26C33B0AC}"/>
    <dataValidation type="list" allowBlank="1" showInputMessage="1" showErrorMessage="1" sqref="F15 G7" xr:uid="{72DF3108-5CA0-4781-8B18-FC6C0D948616}">
      <formula1>#REF!</formula1>
    </dataValidation>
    <dataValidation type="list" allowBlank="1" showInputMessage="1" showErrorMessage="1" sqref="F19:K19 F21:K21" xr:uid="{C7ADF90E-FA84-4F35-AC99-9AA1229F7A66}">
      <formula1>INDIRECT(D19)</formula1>
    </dataValidation>
    <dataValidation type="list" allowBlank="1" showInputMessage="1" showErrorMessage="1" sqref="F20:K20 F22:K22" xr:uid="{67292BCF-B82F-4075-AC9D-8A403A4E87E2}">
      <formula1>INDIRECT(D19)</formula1>
    </dataValidation>
    <dataValidation type="list" allowBlank="1" showInputMessage="1" showErrorMessage="1" sqref="D40:F40" xr:uid="{211FEA6E-D0FB-4095-87D7-BE9C1DBE5296}">
      <formula1>INDIRECT(C40)</formula1>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89A56-DBDE-41D7-BC62-DB46C4D568FB}">
  <sheetPr>
    <tabColor theme="1" tint="0.249977111117893"/>
  </sheetPr>
  <dimension ref="A1:K43"/>
  <sheetViews>
    <sheetView topLeftCell="A6" zoomScale="55" zoomScaleNormal="55" workbookViewId="0">
      <selection activeCell="F14" sqref="F14"/>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1791</v>
      </c>
      <c r="B1" s="550"/>
      <c r="C1" s="550"/>
      <c r="D1" s="550"/>
      <c r="E1" s="550"/>
      <c r="F1" s="550"/>
      <c r="G1" s="550"/>
      <c r="H1" s="550"/>
      <c r="I1" s="550"/>
      <c r="J1" s="550"/>
      <c r="K1" s="551"/>
    </row>
    <row r="2" spans="1:11" ht="33.75" customHeight="1" thickBot="1">
      <c r="A2" s="192" t="s">
        <v>1137</v>
      </c>
      <c r="B2" s="552" t="s">
        <v>1487</v>
      </c>
      <c r="C2" s="553"/>
      <c r="D2" s="553"/>
      <c r="E2" s="553"/>
      <c r="F2" s="553"/>
      <c r="G2" s="553"/>
      <c r="H2" s="553"/>
      <c r="I2" s="553"/>
      <c r="J2" s="553"/>
      <c r="K2" s="554"/>
    </row>
    <row r="3" spans="1:11" ht="25.5" customHeight="1">
      <c r="A3" s="555" t="s">
        <v>1138</v>
      </c>
      <c r="B3" s="557" t="s">
        <v>1688</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85.5" customHeight="1" thickBot="1">
      <c r="A5" s="192" t="s">
        <v>1319</v>
      </c>
      <c r="B5" s="563" t="s">
        <v>1792</v>
      </c>
      <c r="C5" s="564"/>
      <c r="D5" s="564"/>
      <c r="E5" s="564"/>
      <c r="F5" s="564"/>
      <c r="G5" s="564"/>
      <c r="H5" s="564"/>
      <c r="I5" s="564"/>
      <c r="J5" s="564"/>
      <c r="K5" s="565"/>
    </row>
    <row r="6" spans="1:11" ht="33.75" customHeight="1">
      <c r="A6" s="546" t="s">
        <v>1320</v>
      </c>
      <c r="B6" s="333"/>
      <c r="C6" s="334"/>
      <c r="D6" s="335"/>
      <c r="E6" s="335"/>
      <c r="F6" s="335"/>
      <c r="G6" s="335"/>
      <c r="H6" s="335"/>
      <c r="I6" s="335"/>
      <c r="J6" s="335"/>
      <c r="K6" s="336"/>
    </row>
    <row r="7" spans="1:11" ht="33.75" customHeight="1">
      <c r="A7" s="547"/>
      <c r="B7" s="278"/>
      <c r="C7" s="197"/>
      <c r="D7" s="197"/>
      <c r="E7" s="197"/>
      <c r="F7" s="198"/>
      <c r="G7" s="198"/>
      <c r="H7" s="198"/>
      <c r="I7" s="198"/>
      <c r="J7" s="199"/>
      <c r="K7" s="196"/>
    </row>
    <row r="8" spans="1:11" ht="33.75" customHeight="1">
      <c r="A8" s="547"/>
      <c r="B8" s="280"/>
      <c r="C8" s="13" t="s">
        <v>1140</v>
      </c>
      <c r="D8" s="265"/>
      <c r="E8" s="13" t="s">
        <v>1321</v>
      </c>
      <c r="F8" s="273"/>
      <c r="G8" s="304"/>
      <c r="H8" s="201" t="s">
        <v>1322</v>
      </c>
      <c r="I8" s="265"/>
      <c r="J8" s="202"/>
      <c r="K8" s="196"/>
    </row>
    <row r="9" spans="1:11" ht="33.75" customHeight="1">
      <c r="A9" s="547"/>
      <c r="B9" s="280"/>
      <c r="C9" s="204" t="s">
        <v>1141</v>
      </c>
      <c r="D9" s="205"/>
      <c r="E9" s="13" t="s">
        <v>1323</v>
      </c>
      <c r="F9" s="14"/>
      <c r="G9" s="304"/>
      <c r="H9" s="201" t="s">
        <v>1324</v>
      </c>
      <c r="I9" s="205"/>
      <c r="J9" s="203"/>
      <c r="K9" s="196"/>
    </row>
    <row r="10" spans="1:11" ht="33.75" customHeight="1">
      <c r="A10" s="547"/>
      <c r="B10" s="280"/>
      <c r="C10" s="204" t="s">
        <v>1142</v>
      </c>
      <c r="D10" s="206"/>
      <c r="E10" s="13" t="s">
        <v>1325</v>
      </c>
      <c r="F10" s="14"/>
      <c r="G10" s="304"/>
      <c r="H10" s="13" t="s">
        <v>1326</v>
      </c>
      <c r="I10" s="206" t="s">
        <v>1327</v>
      </c>
      <c r="J10" s="195"/>
      <c r="K10" s="196"/>
    </row>
    <row r="11" spans="1:11" ht="33.75" customHeight="1">
      <c r="A11" s="547"/>
      <c r="B11" s="280"/>
      <c r="C11" s="207"/>
      <c r="D11" s="200"/>
      <c r="E11" s="208"/>
      <c r="F11" s="202"/>
      <c r="G11" s="203"/>
      <c r="H11" s="199"/>
      <c r="I11" s="199"/>
      <c r="J11" s="199"/>
      <c r="K11" s="196"/>
    </row>
    <row r="12" spans="1:11" ht="33.75" customHeight="1">
      <c r="A12" s="547"/>
      <c r="B12" s="221"/>
      <c r="C12" s="202" t="s">
        <v>1143</v>
      </c>
      <c r="D12" s="210" t="s">
        <v>1690</v>
      </c>
      <c r="E12" s="211"/>
      <c r="F12" s="211"/>
      <c r="G12" s="203"/>
      <c r="H12" s="203"/>
      <c r="I12" s="203"/>
      <c r="J12" s="203"/>
      <c r="K12" s="196"/>
    </row>
    <row r="13" spans="1:11" ht="33.75" customHeight="1" thickBot="1">
      <c r="A13" s="548"/>
      <c r="B13" s="283"/>
      <c r="C13" s="213"/>
      <c r="D13" s="214"/>
      <c r="E13" s="214"/>
      <c r="F13" s="214"/>
      <c r="G13" s="215"/>
      <c r="H13" s="215"/>
      <c r="I13" s="215"/>
      <c r="J13" s="215"/>
      <c r="K13" s="216"/>
    </row>
    <row r="14" spans="1:11" s="220" customFormat="1" ht="33.75" customHeight="1">
      <c r="A14" s="546" t="s">
        <v>1144</v>
      </c>
      <c r="B14" s="217"/>
      <c r="C14" s="203"/>
      <c r="D14" s="203"/>
      <c r="E14" s="203"/>
      <c r="F14" s="203"/>
      <c r="G14" s="218"/>
      <c r="H14" s="218"/>
      <c r="I14" s="218"/>
      <c r="J14" s="218"/>
      <c r="K14" s="219"/>
    </row>
    <row r="15" spans="1:11" s="220" customFormat="1" ht="33.75" customHeight="1">
      <c r="A15" s="547"/>
      <c r="B15" s="221"/>
      <c r="C15" s="222" t="s">
        <v>281</v>
      </c>
      <c r="D15" s="223" t="s">
        <v>282</v>
      </c>
      <c r="E15" s="224" t="s">
        <v>1145</v>
      </c>
      <c r="F15" s="502" t="s">
        <v>1146</v>
      </c>
      <c r="G15" s="502"/>
      <c r="H15" s="502"/>
      <c r="I15" s="502"/>
      <c r="J15" s="502"/>
      <c r="K15" s="196"/>
    </row>
    <row r="16" spans="1:11" s="220" customFormat="1" ht="33.75" customHeight="1">
      <c r="A16" s="547"/>
      <c r="B16" s="221"/>
      <c r="C16" s="226"/>
      <c r="D16" s="226" t="s">
        <v>1327</v>
      </c>
      <c r="E16" s="227"/>
      <c r="F16" s="502"/>
      <c r="G16" s="502"/>
      <c r="H16" s="502"/>
      <c r="I16" s="502"/>
      <c r="J16" s="502"/>
      <c r="K16" s="196"/>
    </row>
    <row r="17" spans="1:11" s="220" customFormat="1" ht="33.75" customHeight="1" thickBot="1">
      <c r="A17" s="547"/>
      <c r="B17" s="229"/>
      <c r="C17" s="230"/>
      <c r="D17" s="230"/>
      <c r="E17" s="230"/>
      <c r="F17" s="230"/>
      <c r="G17" s="230"/>
      <c r="H17" s="230"/>
      <c r="I17" s="230"/>
      <c r="J17" s="230"/>
      <c r="K17" s="305"/>
    </row>
    <row r="18" spans="1:11" s="220" customFormat="1" ht="54.75" hidden="1" customHeight="1">
      <c r="A18" s="571" t="s">
        <v>1330</v>
      </c>
      <c r="B18" s="1070" t="s">
        <v>1601</v>
      </c>
      <c r="C18" s="1033"/>
      <c r="D18" s="1033"/>
      <c r="E18" s="1033"/>
      <c r="F18" s="1033"/>
      <c r="G18" s="1033"/>
      <c r="H18" s="1033"/>
      <c r="I18" s="1033"/>
      <c r="J18" s="1033"/>
      <c r="K18" s="1071"/>
    </row>
    <row r="19" spans="1:11" s="220" customFormat="1" ht="31.5" hidden="1" customHeight="1">
      <c r="A19" s="572"/>
      <c r="B19" s="1072" t="s">
        <v>1332</v>
      </c>
      <c r="C19" s="1036"/>
      <c r="D19" s="1039"/>
      <c r="E19" s="1041" t="s">
        <v>1333</v>
      </c>
      <c r="F19" s="1042"/>
      <c r="G19" s="1042"/>
      <c r="H19" s="1042"/>
      <c r="I19" s="1042"/>
      <c r="J19" s="1042"/>
      <c r="K19" s="1074"/>
    </row>
    <row r="20" spans="1:11" s="220" customFormat="1" ht="31.5" hidden="1" customHeight="1">
      <c r="A20" s="572"/>
      <c r="B20" s="1073"/>
      <c r="C20" s="1038"/>
      <c r="D20" s="1040"/>
      <c r="E20" s="1041"/>
      <c r="F20" s="1042"/>
      <c r="G20" s="1042"/>
      <c r="H20" s="1042"/>
      <c r="I20" s="1042"/>
      <c r="J20" s="1042"/>
      <c r="K20" s="1074"/>
    </row>
    <row r="21" spans="1:11" s="220" customFormat="1" ht="31.5" hidden="1" customHeight="1">
      <c r="A21" s="572"/>
      <c r="B21" s="1072" t="s">
        <v>1334</v>
      </c>
      <c r="C21" s="1036"/>
      <c r="D21" s="1039"/>
      <c r="E21" s="1041" t="s">
        <v>1333</v>
      </c>
      <c r="F21" s="1042"/>
      <c r="G21" s="1042"/>
      <c r="H21" s="1042"/>
      <c r="I21" s="1042"/>
      <c r="J21" s="1042"/>
      <c r="K21" s="1074"/>
    </row>
    <row r="22" spans="1:11" s="220" customFormat="1" ht="31.5" hidden="1" customHeight="1">
      <c r="A22" s="572"/>
      <c r="B22" s="1075"/>
      <c r="C22" s="1045"/>
      <c r="D22" s="1046"/>
      <c r="E22" s="1047"/>
      <c r="F22" s="1048"/>
      <c r="G22" s="1048"/>
      <c r="H22" s="1048"/>
      <c r="I22" s="1048"/>
      <c r="J22" s="1048"/>
      <c r="K22" s="1076"/>
    </row>
    <row r="23" spans="1:11" s="220" customFormat="1" ht="54.75" hidden="1" customHeight="1">
      <c r="A23" s="572"/>
      <c r="B23" s="1068" t="s">
        <v>1602</v>
      </c>
      <c r="C23" s="1030"/>
      <c r="D23" s="1030"/>
      <c r="E23" s="1030"/>
      <c r="F23" s="1030"/>
      <c r="G23" s="1030"/>
      <c r="H23" s="1030"/>
      <c r="I23" s="1030"/>
      <c r="J23" s="1030"/>
      <c r="K23" s="1069"/>
    </row>
    <row r="24" spans="1:11" ht="34.5" hidden="1" customHeight="1">
      <c r="A24" s="572"/>
      <c r="B24" s="1078" t="s">
        <v>1603</v>
      </c>
      <c r="C24" s="1009"/>
      <c r="D24" s="1009"/>
      <c r="E24" s="1009"/>
      <c r="F24" s="1009"/>
      <c r="G24" s="1009"/>
      <c r="H24" s="1009"/>
      <c r="I24" s="1009"/>
      <c r="J24" s="1009"/>
      <c r="K24" s="1079"/>
    </row>
    <row r="25" spans="1:11" ht="20.25" hidden="1" customHeight="1">
      <c r="A25" s="572"/>
      <c r="B25" s="1080"/>
      <c r="C25" s="1012"/>
      <c r="D25" s="1012"/>
      <c r="E25" s="1013"/>
      <c r="F25" s="1014" t="s">
        <v>1337</v>
      </c>
      <c r="G25" s="1014"/>
      <c r="H25" s="1014"/>
      <c r="I25" s="1014"/>
      <c r="J25" s="1014"/>
      <c r="K25" s="1081"/>
    </row>
    <row r="26" spans="1:11" ht="57" hidden="1" customHeight="1">
      <c r="A26" s="572"/>
      <c r="B26" s="320"/>
      <c r="C26" s="1016" t="s">
        <v>1604</v>
      </c>
      <c r="D26" s="1017"/>
      <c r="E26" s="1018"/>
      <c r="F26" s="1019"/>
      <c r="G26" s="1019"/>
      <c r="H26" s="1019"/>
      <c r="I26" s="1019"/>
      <c r="J26" s="1019"/>
      <c r="K26" s="1082"/>
    </row>
    <row r="27" spans="1:11" ht="57" hidden="1" customHeight="1">
      <c r="A27" s="572"/>
      <c r="B27" s="320"/>
      <c r="C27" s="1016" t="s">
        <v>1605</v>
      </c>
      <c r="D27" s="1017"/>
      <c r="E27" s="1018"/>
      <c r="F27" s="1019"/>
      <c r="G27" s="1019"/>
      <c r="H27" s="1019"/>
      <c r="I27" s="1019"/>
      <c r="J27" s="1019"/>
      <c r="K27" s="1082"/>
    </row>
    <row r="28" spans="1:11" ht="39" hidden="1" customHeight="1">
      <c r="A28" s="572"/>
      <c r="B28" s="1083" t="s">
        <v>1606</v>
      </c>
      <c r="C28" s="1022"/>
      <c r="D28" s="1022"/>
      <c r="E28" s="1022"/>
      <c r="F28" s="1022"/>
      <c r="G28" s="1022"/>
      <c r="H28" s="1022"/>
      <c r="I28" s="1022"/>
      <c r="J28" s="1022"/>
      <c r="K28" s="1084"/>
    </row>
    <row r="29" spans="1:11" ht="18.75" hidden="1" customHeight="1">
      <c r="A29" s="572"/>
      <c r="B29" s="1085" t="s">
        <v>1341</v>
      </c>
      <c r="C29" s="1025"/>
      <c r="D29" s="1025"/>
      <c r="E29" s="1026"/>
      <c r="F29" s="1027" t="s">
        <v>1337</v>
      </c>
      <c r="G29" s="1027"/>
      <c r="H29" s="1027"/>
      <c r="I29" s="1027"/>
      <c r="J29" s="1027"/>
      <c r="K29" s="1086"/>
    </row>
    <row r="30" spans="1:11" ht="54.75" hidden="1" customHeight="1">
      <c r="A30" s="572"/>
      <c r="B30" s="320"/>
      <c r="C30" s="976" t="s">
        <v>1607</v>
      </c>
      <c r="D30" s="977"/>
      <c r="E30" s="978"/>
      <c r="F30" s="979"/>
      <c r="G30" s="979"/>
      <c r="H30" s="979"/>
      <c r="I30" s="979"/>
      <c r="J30" s="979"/>
      <c r="K30" s="1077"/>
    </row>
    <row r="31" spans="1:11" ht="54.75" hidden="1" customHeight="1">
      <c r="A31" s="572"/>
      <c r="B31" s="320"/>
      <c r="C31" s="976" t="s">
        <v>1608</v>
      </c>
      <c r="D31" s="977"/>
      <c r="E31" s="978"/>
      <c r="F31" s="979"/>
      <c r="G31" s="979"/>
      <c r="H31" s="979"/>
      <c r="I31" s="979"/>
      <c r="J31" s="979"/>
      <c r="K31" s="1077"/>
    </row>
    <row r="32" spans="1:11" ht="54.75" hidden="1" customHeight="1">
      <c r="A32" s="572"/>
      <c r="B32" s="320"/>
      <c r="C32" s="976" t="s">
        <v>1609</v>
      </c>
      <c r="D32" s="977"/>
      <c r="E32" s="978"/>
      <c r="F32" s="979"/>
      <c r="G32" s="979"/>
      <c r="H32" s="979"/>
      <c r="I32" s="979"/>
      <c r="J32" s="979"/>
      <c r="K32" s="1077"/>
    </row>
    <row r="33" spans="1:11" ht="84" hidden="1" customHeight="1">
      <c r="A33" s="573"/>
      <c r="B33" s="337"/>
      <c r="C33" s="981" t="s">
        <v>1610</v>
      </c>
      <c r="D33" s="982"/>
      <c r="E33" s="983"/>
      <c r="F33" s="984"/>
      <c r="G33" s="984"/>
      <c r="H33" s="984"/>
      <c r="I33" s="984"/>
      <c r="J33" s="984"/>
      <c r="K33" s="1087"/>
    </row>
    <row r="34" spans="1:11" ht="63.75" hidden="1" customHeight="1">
      <c r="A34" s="618" t="s">
        <v>1346</v>
      </c>
      <c r="B34" s="318" t="s">
        <v>1341</v>
      </c>
      <c r="C34" s="319" t="s">
        <v>1347</v>
      </c>
      <c r="D34" s="989" t="s">
        <v>1348</v>
      </c>
      <c r="E34" s="990"/>
      <c r="F34" s="991"/>
      <c r="G34" s="992" t="s">
        <v>1349</v>
      </c>
      <c r="H34" s="993"/>
      <c r="I34" s="993"/>
      <c r="J34" s="993"/>
      <c r="K34" s="994"/>
    </row>
    <row r="35" spans="1:11" ht="90" hidden="1" customHeight="1">
      <c r="A35" s="619"/>
      <c r="B35" s="320" t="b">
        <v>0</v>
      </c>
      <c r="C35" s="316" t="s">
        <v>1350</v>
      </c>
      <c r="D35" s="995" t="s">
        <v>15</v>
      </c>
      <c r="E35" s="996"/>
      <c r="F35" s="997"/>
      <c r="G35" s="995"/>
      <c r="H35" s="996"/>
      <c r="I35" s="996"/>
      <c r="J35" s="996"/>
      <c r="K35" s="998"/>
    </row>
    <row r="36" spans="1:11" ht="78" hidden="1" customHeight="1">
      <c r="A36" s="619"/>
      <c r="B36" s="320" t="b">
        <v>0</v>
      </c>
      <c r="C36" s="316" t="s">
        <v>1351</v>
      </c>
      <c r="D36" s="995" t="s">
        <v>15</v>
      </c>
      <c r="E36" s="996"/>
      <c r="F36" s="997"/>
      <c r="G36" s="986"/>
      <c r="H36" s="987"/>
      <c r="I36" s="987"/>
      <c r="J36" s="987"/>
      <c r="K36" s="988"/>
    </row>
    <row r="37" spans="1:11" ht="114.75" hidden="1" customHeight="1">
      <c r="A37" s="619"/>
      <c r="B37" s="320" t="b">
        <v>0</v>
      </c>
      <c r="C37" s="316" t="s">
        <v>5</v>
      </c>
      <c r="D37" s="999" t="s">
        <v>15</v>
      </c>
      <c r="E37" s="1000"/>
      <c r="F37" s="1001"/>
      <c r="G37" s="986"/>
      <c r="H37" s="987"/>
      <c r="I37" s="987"/>
      <c r="J37" s="987"/>
      <c r="K37" s="988"/>
    </row>
    <row r="38" spans="1:11" ht="64.5" hidden="1" customHeight="1">
      <c r="A38" s="619"/>
      <c r="B38" s="320" t="b">
        <v>0</v>
      </c>
      <c r="C38" s="316" t="s">
        <v>1352</v>
      </c>
      <c r="D38" s="995" t="s">
        <v>15</v>
      </c>
      <c r="E38" s="996"/>
      <c r="F38" s="997"/>
      <c r="G38" s="986"/>
      <c r="H38" s="987"/>
      <c r="I38" s="987"/>
      <c r="J38" s="987"/>
      <c r="K38" s="988"/>
    </row>
    <row r="39" spans="1:11" ht="63" hidden="1" customHeight="1">
      <c r="A39" s="619"/>
      <c r="B39" s="320" t="b">
        <v>0</v>
      </c>
      <c r="C39" s="316" t="s">
        <v>1353</v>
      </c>
      <c r="D39" s="995" t="s">
        <v>15</v>
      </c>
      <c r="E39" s="996"/>
      <c r="F39" s="997"/>
      <c r="G39" s="986"/>
      <c r="H39" s="987"/>
      <c r="I39" s="987"/>
      <c r="J39" s="987"/>
      <c r="K39" s="988"/>
    </row>
    <row r="40" spans="1:11" ht="94.5" hidden="1" customHeight="1">
      <c r="A40" s="620"/>
      <c r="B40" s="321" t="b">
        <v>1</v>
      </c>
      <c r="C40" s="322" t="s">
        <v>15</v>
      </c>
      <c r="D40" s="1002" t="s">
        <v>15</v>
      </c>
      <c r="E40" s="1003"/>
      <c r="F40" s="1004"/>
      <c r="G40" s="1005"/>
      <c r="H40" s="1006"/>
      <c r="I40" s="1006"/>
      <c r="J40" s="1006"/>
      <c r="K40" s="1007"/>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881" t="s">
        <v>1356</v>
      </c>
      <c r="C42" s="882"/>
      <c r="D42" s="882"/>
      <c r="E42" s="882"/>
      <c r="F42" s="882"/>
      <c r="G42" s="882"/>
      <c r="H42" s="882"/>
      <c r="I42" s="882"/>
      <c r="J42" s="882"/>
      <c r="K42" s="883"/>
    </row>
    <row r="43" spans="1:11" ht="81" customHeight="1" thickBot="1">
      <c r="A43" s="244" t="s">
        <v>1357</v>
      </c>
      <c r="B43" s="646"/>
      <c r="C43" s="647"/>
      <c r="D43" s="647"/>
      <c r="E43" s="647"/>
      <c r="F43" s="647"/>
      <c r="G43" s="647"/>
      <c r="H43" s="647"/>
      <c r="I43" s="647"/>
      <c r="J43" s="647"/>
      <c r="K43" s="648"/>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allowBlank="1" showInputMessage="1" showErrorMessage="1" prompt="Incluir una ficha por cada indicador, ya sea de producto o de resultado" sqref="A1" xr:uid="{726268B6-3737-4FDA-81B8-490A9752855A}"/>
    <dataValidation type="list" allowBlank="1" showInputMessage="1" showErrorMessage="1" sqref="F15 G7" xr:uid="{42F1A5A7-7079-4E44-905F-42BD2C83693C}">
      <formula1>#REF!</formula1>
    </dataValidation>
    <dataValidation type="list" allowBlank="1" showInputMessage="1" showErrorMessage="1" sqref="F19:K19 F21:K21" xr:uid="{3FE6AAC6-5251-49E0-99EF-67D050E6F78B}">
      <formula1>INDIRECT(D19)</formula1>
    </dataValidation>
    <dataValidation type="list" allowBlank="1" showInputMessage="1" showErrorMessage="1" sqref="F20:K20 F22:K22" xr:uid="{44FA16B4-8808-4FEF-BB71-A9E13914790B}">
      <formula1>INDIRECT(D19)</formula1>
    </dataValidation>
    <dataValidation type="list" allowBlank="1" showInputMessage="1" showErrorMessage="1" sqref="D40:F40" xr:uid="{6E3A77B6-251A-40F3-9FAF-04FAD9ACD1C5}">
      <formula1>INDIRECT(C40)</formula1>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6C49A-56D2-4D92-A618-39E89D8425B0}">
  <dimension ref="A1:K43"/>
  <sheetViews>
    <sheetView zoomScale="40" zoomScaleNormal="40" workbookViewId="0">
      <selection activeCell="P13" sqref="P1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1642</v>
      </c>
      <c r="B1" s="550"/>
      <c r="C1" s="550"/>
      <c r="D1" s="550"/>
      <c r="E1" s="550"/>
      <c r="F1" s="550"/>
      <c r="G1" s="550"/>
      <c r="H1" s="550"/>
      <c r="I1" s="550"/>
      <c r="J1" s="550"/>
      <c r="K1" s="551"/>
    </row>
    <row r="2" spans="1:11" ht="33.75" customHeight="1" thickBot="1">
      <c r="A2" s="192" t="s">
        <v>1137</v>
      </c>
      <c r="B2" s="552" t="s">
        <v>1643</v>
      </c>
      <c r="C2" s="553"/>
      <c r="D2" s="553"/>
      <c r="E2" s="553"/>
      <c r="F2" s="553"/>
      <c r="G2" s="553"/>
      <c r="H2" s="553"/>
      <c r="I2" s="553"/>
      <c r="J2" s="553"/>
      <c r="K2" s="554"/>
    </row>
    <row r="3" spans="1:11" ht="25.5" customHeight="1">
      <c r="A3" s="555" t="s">
        <v>1138</v>
      </c>
      <c r="B3" s="557" t="s">
        <v>1644</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86.25" customHeight="1" thickBot="1">
      <c r="A5" s="192" t="s">
        <v>1319</v>
      </c>
      <c r="B5" s="563" t="s">
        <v>1645</v>
      </c>
      <c r="C5" s="564"/>
      <c r="D5" s="564"/>
      <c r="E5" s="564"/>
      <c r="F5" s="564"/>
      <c r="G5" s="564"/>
      <c r="H5" s="564"/>
      <c r="I5" s="564"/>
      <c r="J5" s="564"/>
      <c r="K5" s="565"/>
    </row>
    <row r="6" spans="1:11" ht="33.75" customHeight="1">
      <c r="A6" s="546" t="s">
        <v>1320</v>
      </c>
      <c r="B6" s="333"/>
      <c r="C6" s="334"/>
      <c r="D6" s="335"/>
      <c r="E6" s="335"/>
      <c r="F6" s="335"/>
      <c r="G6" s="335"/>
      <c r="H6" s="335"/>
      <c r="I6" s="335"/>
      <c r="J6" s="335"/>
      <c r="K6" s="336"/>
    </row>
    <row r="7" spans="1:11" ht="33.75" customHeight="1">
      <c r="A7" s="547"/>
      <c r="B7" s="278"/>
      <c r="C7" s="197"/>
      <c r="D7" s="197"/>
      <c r="E7" s="197"/>
      <c r="F7" s="198"/>
      <c r="G7" s="198"/>
      <c r="H7" s="198"/>
      <c r="I7" s="198"/>
      <c r="J7" s="199"/>
      <c r="K7" s="196"/>
    </row>
    <row r="8" spans="1:11" ht="33.75" customHeight="1">
      <c r="A8" s="547"/>
      <c r="B8" s="280"/>
      <c r="C8" s="13" t="s">
        <v>1140</v>
      </c>
      <c r="D8" s="265"/>
      <c r="E8" s="13" t="s">
        <v>1321</v>
      </c>
      <c r="F8" s="273"/>
      <c r="G8" s="304"/>
      <c r="H8" s="201" t="s">
        <v>1322</v>
      </c>
      <c r="I8" s="265"/>
      <c r="J8" s="202"/>
      <c r="K8" s="196"/>
    </row>
    <row r="9" spans="1:11" ht="33.75" customHeight="1">
      <c r="A9" s="547"/>
      <c r="B9" s="280"/>
      <c r="C9" s="204" t="s">
        <v>1141</v>
      </c>
      <c r="D9" s="205"/>
      <c r="E9" s="13" t="s">
        <v>1323</v>
      </c>
      <c r="F9" s="14"/>
      <c r="G9" s="304"/>
      <c r="H9" s="201" t="s">
        <v>1324</v>
      </c>
      <c r="I9" s="205"/>
      <c r="J9" s="203"/>
      <c r="K9" s="196"/>
    </row>
    <row r="10" spans="1:11" ht="33.75" customHeight="1">
      <c r="A10" s="547"/>
      <c r="B10" s="280"/>
      <c r="C10" s="204" t="s">
        <v>1142</v>
      </c>
      <c r="D10" s="206"/>
      <c r="E10" s="13" t="s">
        <v>1325</v>
      </c>
      <c r="F10" s="14"/>
      <c r="G10" s="304"/>
      <c r="H10" s="13" t="s">
        <v>1326</v>
      </c>
      <c r="I10" s="206" t="s">
        <v>1327</v>
      </c>
      <c r="J10" s="195"/>
      <c r="K10" s="196"/>
    </row>
    <row r="11" spans="1:11" ht="33.75" customHeight="1">
      <c r="A11" s="547"/>
      <c r="B11" s="280"/>
      <c r="C11" s="207"/>
      <c r="D11" s="200"/>
      <c r="E11" s="208"/>
      <c r="F11" s="202"/>
      <c r="G11" s="203"/>
      <c r="H11" s="199"/>
      <c r="I11" s="199"/>
      <c r="J11" s="199"/>
      <c r="K11" s="196"/>
    </row>
    <row r="12" spans="1:11" ht="33.75" customHeight="1">
      <c r="A12" s="547"/>
      <c r="B12" s="221"/>
      <c r="C12" s="202" t="s">
        <v>1143</v>
      </c>
      <c r="D12" s="210" t="s">
        <v>1646</v>
      </c>
      <c r="E12" s="211"/>
      <c r="F12" s="211"/>
      <c r="G12" s="203"/>
      <c r="H12" s="203"/>
      <c r="I12" s="203"/>
      <c r="J12" s="203"/>
      <c r="K12" s="196"/>
    </row>
    <row r="13" spans="1:11" ht="33.75" customHeight="1" thickBot="1">
      <c r="A13" s="548"/>
      <c r="B13" s="283"/>
      <c r="C13" s="213"/>
      <c r="D13" s="214"/>
      <c r="E13" s="214"/>
      <c r="F13" s="214"/>
      <c r="G13" s="215"/>
      <c r="H13" s="215"/>
      <c r="I13" s="215"/>
      <c r="J13" s="215"/>
      <c r="K13" s="216"/>
    </row>
    <row r="14" spans="1:11" s="220" customFormat="1" ht="33.75" customHeight="1">
      <c r="A14" s="546" t="s">
        <v>1144</v>
      </c>
      <c r="B14" s="217"/>
      <c r="C14" s="203"/>
      <c r="D14" s="203"/>
      <c r="E14" s="203"/>
      <c r="F14" s="203"/>
      <c r="G14" s="218"/>
      <c r="H14" s="218"/>
      <c r="I14" s="218"/>
      <c r="J14" s="218"/>
      <c r="K14" s="219"/>
    </row>
    <row r="15" spans="1:11" s="220" customFormat="1" ht="33.75" customHeight="1">
      <c r="A15" s="547"/>
      <c r="B15" s="221"/>
      <c r="C15" s="222" t="s">
        <v>281</v>
      </c>
      <c r="D15" s="223" t="s">
        <v>282</v>
      </c>
      <c r="E15" s="224" t="s">
        <v>1145</v>
      </c>
      <c r="F15" s="502" t="s">
        <v>1146</v>
      </c>
      <c r="G15" s="502"/>
      <c r="H15" s="502"/>
      <c r="I15" s="502"/>
      <c r="J15" s="502"/>
      <c r="K15" s="196"/>
    </row>
    <row r="16" spans="1:11" s="220" customFormat="1" ht="33.75" customHeight="1">
      <c r="A16" s="547"/>
      <c r="B16" s="221"/>
      <c r="C16" s="226"/>
      <c r="D16" s="226" t="s">
        <v>1327</v>
      </c>
      <c r="E16" s="227"/>
      <c r="F16" s="502"/>
      <c r="G16" s="502"/>
      <c r="H16" s="502"/>
      <c r="I16" s="502"/>
      <c r="J16" s="502"/>
      <c r="K16" s="196"/>
    </row>
    <row r="17" spans="1:11" s="220" customFormat="1" ht="33.75" customHeight="1" thickBot="1">
      <c r="A17" s="547"/>
      <c r="B17" s="229"/>
      <c r="C17" s="230"/>
      <c r="D17" s="230"/>
      <c r="E17" s="230"/>
      <c r="F17" s="230"/>
      <c r="G17" s="230"/>
      <c r="H17" s="230"/>
      <c r="I17" s="230"/>
      <c r="J17" s="230"/>
      <c r="K17" s="305"/>
    </row>
    <row r="18" spans="1:11" s="220" customFormat="1" ht="54.75" hidden="1" customHeight="1">
      <c r="A18" s="571" t="s">
        <v>1330</v>
      </c>
      <c r="B18" s="1070" t="s">
        <v>1601</v>
      </c>
      <c r="C18" s="1033"/>
      <c r="D18" s="1033"/>
      <c r="E18" s="1033"/>
      <c r="F18" s="1033"/>
      <c r="G18" s="1033"/>
      <c r="H18" s="1033"/>
      <c r="I18" s="1033"/>
      <c r="J18" s="1033"/>
      <c r="K18" s="1071"/>
    </row>
    <row r="19" spans="1:11" s="220" customFormat="1" ht="31.5" hidden="1" customHeight="1">
      <c r="A19" s="572"/>
      <c r="B19" s="1072" t="s">
        <v>1332</v>
      </c>
      <c r="C19" s="1036"/>
      <c r="D19" s="1039"/>
      <c r="E19" s="1041" t="s">
        <v>1333</v>
      </c>
      <c r="F19" s="1042"/>
      <c r="G19" s="1042"/>
      <c r="H19" s="1042"/>
      <c r="I19" s="1042"/>
      <c r="J19" s="1042"/>
      <c r="K19" s="1074"/>
    </row>
    <row r="20" spans="1:11" s="220" customFormat="1" ht="31.5" hidden="1" customHeight="1">
      <c r="A20" s="572"/>
      <c r="B20" s="1073"/>
      <c r="C20" s="1038"/>
      <c r="D20" s="1040"/>
      <c r="E20" s="1041"/>
      <c r="F20" s="1042"/>
      <c r="G20" s="1042"/>
      <c r="H20" s="1042"/>
      <c r="I20" s="1042"/>
      <c r="J20" s="1042"/>
      <c r="K20" s="1074"/>
    </row>
    <row r="21" spans="1:11" s="220" customFormat="1" ht="31.5" hidden="1" customHeight="1">
      <c r="A21" s="572"/>
      <c r="B21" s="1072" t="s">
        <v>1334</v>
      </c>
      <c r="C21" s="1036"/>
      <c r="D21" s="1039"/>
      <c r="E21" s="1041" t="s">
        <v>1333</v>
      </c>
      <c r="F21" s="1042"/>
      <c r="G21" s="1042"/>
      <c r="H21" s="1042"/>
      <c r="I21" s="1042"/>
      <c r="J21" s="1042"/>
      <c r="K21" s="1074"/>
    </row>
    <row r="22" spans="1:11" s="220" customFormat="1" ht="31.5" hidden="1" customHeight="1">
      <c r="A22" s="572"/>
      <c r="B22" s="1075"/>
      <c r="C22" s="1045"/>
      <c r="D22" s="1046"/>
      <c r="E22" s="1047"/>
      <c r="F22" s="1048"/>
      <c r="G22" s="1048"/>
      <c r="H22" s="1048"/>
      <c r="I22" s="1048"/>
      <c r="J22" s="1048"/>
      <c r="K22" s="1076"/>
    </row>
    <row r="23" spans="1:11" s="220" customFormat="1" ht="54.75" hidden="1" customHeight="1">
      <c r="A23" s="572"/>
      <c r="B23" s="1068" t="s">
        <v>1602</v>
      </c>
      <c r="C23" s="1030"/>
      <c r="D23" s="1030"/>
      <c r="E23" s="1030"/>
      <c r="F23" s="1030"/>
      <c r="G23" s="1030"/>
      <c r="H23" s="1030"/>
      <c r="I23" s="1030"/>
      <c r="J23" s="1030"/>
      <c r="K23" s="1069"/>
    </row>
    <row r="24" spans="1:11" ht="34.5" hidden="1" customHeight="1">
      <c r="A24" s="572"/>
      <c r="B24" s="1078" t="s">
        <v>1603</v>
      </c>
      <c r="C24" s="1009"/>
      <c r="D24" s="1009"/>
      <c r="E24" s="1009"/>
      <c r="F24" s="1009"/>
      <c r="G24" s="1009"/>
      <c r="H24" s="1009"/>
      <c r="I24" s="1009"/>
      <c r="J24" s="1009"/>
      <c r="K24" s="1079"/>
    </row>
    <row r="25" spans="1:11" ht="20.25" hidden="1" customHeight="1">
      <c r="A25" s="572"/>
      <c r="B25" s="1080"/>
      <c r="C25" s="1012"/>
      <c r="D25" s="1012"/>
      <c r="E25" s="1013"/>
      <c r="F25" s="1014" t="s">
        <v>1337</v>
      </c>
      <c r="G25" s="1014"/>
      <c r="H25" s="1014"/>
      <c r="I25" s="1014"/>
      <c r="J25" s="1014"/>
      <c r="K25" s="1081"/>
    </row>
    <row r="26" spans="1:11" ht="57" hidden="1" customHeight="1">
      <c r="A26" s="572"/>
      <c r="B26" s="320"/>
      <c r="C26" s="1016" t="s">
        <v>1604</v>
      </c>
      <c r="D26" s="1017"/>
      <c r="E26" s="1018"/>
      <c r="F26" s="1019"/>
      <c r="G26" s="1019"/>
      <c r="H26" s="1019"/>
      <c r="I26" s="1019"/>
      <c r="J26" s="1019"/>
      <c r="K26" s="1082"/>
    </row>
    <row r="27" spans="1:11" ht="57" hidden="1" customHeight="1">
      <c r="A27" s="572"/>
      <c r="B27" s="320"/>
      <c r="C27" s="1016" t="s">
        <v>1605</v>
      </c>
      <c r="D27" s="1017"/>
      <c r="E27" s="1018"/>
      <c r="F27" s="1019"/>
      <c r="G27" s="1019"/>
      <c r="H27" s="1019"/>
      <c r="I27" s="1019"/>
      <c r="J27" s="1019"/>
      <c r="K27" s="1082"/>
    </row>
    <row r="28" spans="1:11" ht="39" hidden="1" customHeight="1">
      <c r="A28" s="572"/>
      <c r="B28" s="1083" t="s">
        <v>1606</v>
      </c>
      <c r="C28" s="1022"/>
      <c r="D28" s="1022"/>
      <c r="E28" s="1022"/>
      <c r="F28" s="1022"/>
      <c r="G28" s="1022"/>
      <c r="H28" s="1022"/>
      <c r="I28" s="1022"/>
      <c r="J28" s="1022"/>
      <c r="K28" s="1084"/>
    </row>
    <row r="29" spans="1:11" ht="18.75" hidden="1" customHeight="1">
      <c r="A29" s="572"/>
      <c r="B29" s="1085" t="s">
        <v>1341</v>
      </c>
      <c r="C29" s="1025"/>
      <c r="D29" s="1025"/>
      <c r="E29" s="1026"/>
      <c r="F29" s="1027" t="s">
        <v>1337</v>
      </c>
      <c r="G29" s="1027"/>
      <c r="H29" s="1027"/>
      <c r="I29" s="1027"/>
      <c r="J29" s="1027"/>
      <c r="K29" s="1086"/>
    </row>
    <row r="30" spans="1:11" ht="54.75" hidden="1" customHeight="1">
      <c r="A30" s="572"/>
      <c r="B30" s="320"/>
      <c r="C30" s="976" t="s">
        <v>1607</v>
      </c>
      <c r="D30" s="977"/>
      <c r="E30" s="978"/>
      <c r="F30" s="979"/>
      <c r="G30" s="979"/>
      <c r="H30" s="979"/>
      <c r="I30" s="979"/>
      <c r="J30" s="979"/>
      <c r="K30" s="1077"/>
    </row>
    <row r="31" spans="1:11" ht="54.75" hidden="1" customHeight="1">
      <c r="A31" s="572"/>
      <c r="B31" s="320"/>
      <c r="C31" s="976" t="s">
        <v>1608</v>
      </c>
      <c r="D31" s="977"/>
      <c r="E31" s="978"/>
      <c r="F31" s="979"/>
      <c r="G31" s="979"/>
      <c r="H31" s="979"/>
      <c r="I31" s="979"/>
      <c r="J31" s="979"/>
      <c r="K31" s="1077"/>
    </row>
    <row r="32" spans="1:11" ht="54.75" hidden="1" customHeight="1">
      <c r="A32" s="572"/>
      <c r="B32" s="320"/>
      <c r="C32" s="976" t="s">
        <v>1609</v>
      </c>
      <c r="D32" s="977"/>
      <c r="E32" s="978"/>
      <c r="F32" s="979"/>
      <c r="G32" s="979"/>
      <c r="H32" s="979"/>
      <c r="I32" s="979"/>
      <c r="J32" s="979"/>
      <c r="K32" s="1077"/>
    </row>
    <row r="33" spans="1:11" ht="84" hidden="1" customHeight="1">
      <c r="A33" s="573"/>
      <c r="B33" s="337"/>
      <c r="C33" s="981" t="s">
        <v>1610</v>
      </c>
      <c r="D33" s="982"/>
      <c r="E33" s="983"/>
      <c r="F33" s="984"/>
      <c r="G33" s="984"/>
      <c r="H33" s="984"/>
      <c r="I33" s="984"/>
      <c r="J33" s="984"/>
      <c r="K33" s="1087"/>
    </row>
    <row r="34" spans="1:11" ht="63.75" hidden="1" customHeight="1">
      <c r="A34" s="618" t="s">
        <v>1346</v>
      </c>
      <c r="B34" s="318" t="s">
        <v>1341</v>
      </c>
      <c r="C34" s="319" t="s">
        <v>1347</v>
      </c>
      <c r="D34" s="989" t="s">
        <v>1348</v>
      </c>
      <c r="E34" s="990"/>
      <c r="F34" s="991"/>
      <c r="G34" s="992" t="s">
        <v>1349</v>
      </c>
      <c r="H34" s="993"/>
      <c r="I34" s="993"/>
      <c r="J34" s="993"/>
      <c r="K34" s="994"/>
    </row>
    <row r="35" spans="1:11" ht="90" hidden="1" customHeight="1">
      <c r="A35" s="619"/>
      <c r="B35" s="320" t="b">
        <v>0</v>
      </c>
      <c r="C35" s="316" t="s">
        <v>1350</v>
      </c>
      <c r="D35" s="995" t="s">
        <v>15</v>
      </c>
      <c r="E35" s="996"/>
      <c r="F35" s="997"/>
      <c r="G35" s="995"/>
      <c r="H35" s="996"/>
      <c r="I35" s="996"/>
      <c r="J35" s="996"/>
      <c r="K35" s="998"/>
    </row>
    <row r="36" spans="1:11" ht="78" hidden="1" customHeight="1">
      <c r="A36" s="619"/>
      <c r="B36" s="320" t="b">
        <v>0</v>
      </c>
      <c r="C36" s="316" t="s">
        <v>1351</v>
      </c>
      <c r="D36" s="995" t="s">
        <v>15</v>
      </c>
      <c r="E36" s="996"/>
      <c r="F36" s="997"/>
      <c r="G36" s="986"/>
      <c r="H36" s="987"/>
      <c r="I36" s="987"/>
      <c r="J36" s="987"/>
      <c r="K36" s="988"/>
    </row>
    <row r="37" spans="1:11" ht="114.75" hidden="1" customHeight="1">
      <c r="A37" s="619"/>
      <c r="B37" s="320" t="b">
        <v>0</v>
      </c>
      <c r="C37" s="316" t="s">
        <v>5</v>
      </c>
      <c r="D37" s="999" t="s">
        <v>15</v>
      </c>
      <c r="E37" s="1000"/>
      <c r="F37" s="1001"/>
      <c r="G37" s="986"/>
      <c r="H37" s="987"/>
      <c r="I37" s="987"/>
      <c r="J37" s="987"/>
      <c r="K37" s="988"/>
    </row>
    <row r="38" spans="1:11" ht="64.5" hidden="1" customHeight="1">
      <c r="A38" s="619"/>
      <c r="B38" s="320" t="b">
        <v>0</v>
      </c>
      <c r="C38" s="316" t="s">
        <v>1352</v>
      </c>
      <c r="D38" s="995" t="s">
        <v>15</v>
      </c>
      <c r="E38" s="996"/>
      <c r="F38" s="997"/>
      <c r="G38" s="986"/>
      <c r="H38" s="987"/>
      <c r="I38" s="987"/>
      <c r="J38" s="987"/>
      <c r="K38" s="988"/>
    </row>
    <row r="39" spans="1:11" ht="63" hidden="1" customHeight="1">
      <c r="A39" s="619"/>
      <c r="B39" s="320" t="b">
        <v>0</v>
      </c>
      <c r="C39" s="316" t="s">
        <v>1353</v>
      </c>
      <c r="D39" s="995" t="s">
        <v>15</v>
      </c>
      <c r="E39" s="996"/>
      <c r="F39" s="997"/>
      <c r="G39" s="986"/>
      <c r="H39" s="987"/>
      <c r="I39" s="987"/>
      <c r="J39" s="987"/>
      <c r="K39" s="988"/>
    </row>
    <row r="40" spans="1:11" ht="94.5" hidden="1" customHeight="1">
      <c r="A40" s="620"/>
      <c r="B40" s="321" t="b">
        <v>1</v>
      </c>
      <c r="C40" s="322" t="s">
        <v>15</v>
      </c>
      <c r="D40" s="1002" t="s">
        <v>15</v>
      </c>
      <c r="E40" s="1003"/>
      <c r="F40" s="1004"/>
      <c r="G40" s="1005"/>
      <c r="H40" s="1006"/>
      <c r="I40" s="1006"/>
      <c r="J40" s="1006"/>
      <c r="K40" s="1007"/>
    </row>
    <row r="41" spans="1:11" s="220" customFormat="1" ht="33.75" customHeight="1" thickBot="1">
      <c r="A41" s="241" t="s">
        <v>1354</v>
      </c>
      <c r="B41" s="643" t="s">
        <v>1648</v>
      </c>
      <c r="C41" s="644"/>
      <c r="D41" s="644"/>
      <c r="E41" s="644"/>
      <c r="F41" s="644"/>
      <c r="G41" s="644"/>
      <c r="H41" s="644"/>
      <c r="I41" s="644"/>
      <c r="J41" s="644"/>
      <c r="K41" s="645"/>
    </row>
    <row r="42" spans="1:11" s="220" customFormat="1" ht="33.75" customHeight="1" thickBot="1">
      <c r="A42" s="241" t="s">
        <v>1147</v>
      </c>
      <c r="B42" s="881" t="s">
        <v>1356</v>
      </c>
      <c r="C42" s="882"/>
      <c r="D42" s="882"/>
      <c r="E42" s="882"/>
      <c r="F42" s="882"/>
      <c r="G42" s="882"/>
      <c r="H42" s="882"/>
      <c r="I42" s="882"/>
      <c r="J42" s="882"/>
      <c r="K42" s="883"/>
    </row>
    <row r="43" spans="1:11" ht="81" customHeight="1" thickBot="1">
      <c r="A43" s="244" t="s">
        <v>1357</v>
      </c>
      <c r="B43" s="646"/>
      <c r="C43" s="647"/>
      <c r="D43" s="647"/>
      <c r="E43" s="647"/>
      <c r="F43" s="647"/>
      <c r="G43" s="647"/>
      <c r="H43" s="647"/>
      <c r="I43" s="647"/>
      <c r="J43" s="647"/>
      <c r="K43" s="64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6F6CE161-A78A-4D29-BFBE-EBA00603CFC3}">
      <formula1>INDIRECT(C40)</formula1>
    </dataValidation>
    <dataValidation type="list" allowBlank="1" showInputMessage="1" showErrorMessage="1" sqref="F20:K20 F22:K22" xr:uid="{CFAA9FF0-F9DE-450A-A8B6-298DADBC935B}">
      <formula1>INDIRECT(D19)</formula1>
    </dataValidation>
    <dataValidation type="list" allowBlank="1" showInputMessage="1" showErrorMessage="1" sqref="F19:K19 F21:K21" xr:uid="{BBD375BE-6DF6-408B-B68E-95E11F59B73C}">
      <formula1>INDIRECT(D19)</formula1>
    </dataValidation>
    <dataValidation type="list" allowBlank="1" showInputMessage="1" showErrorMessage="1" sqref="F15 G7" xr:uid="{F30B8102-DB93-4C29-9424-B241AF2FB62A}">
      <formula1>#REF!</formula1>
    </dataValidation>
    <dataValidation allowBlank="1" showInputMessage="1" showErrorMessage="1" prompt="Incluir una ficha por cada indicador, ya sea de producto o de resultado" sqref="A1" xr:uid="{6A128910-715B-4BB6-8356-FD6E8616EA02}"/>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55BE3-4977-4EB4-9637-7E7BDC0EEE20}">
  <dimension ref="A1:K43"/>
  <sheetViews>
    <sheetView zoomScale="40" zoomScaleNormal="40"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1647</v>
      </c>
      <c r="B1" s="550"/>
      <c r="C1" s="550"/>
      <c r="D1" s="550"/>
      <c r="E1" s="550"/>
      <c r="F1" s="550"/>
      <c r="G1" s="550"/>
      <c r="H1" s="550"/>
      <c r="I1" s="550"/>
      <c r="J1" s="550"/>
      <c r="K1" s="551"/>
    </row>
    <row r="2" spans="1:11" ht="33.75" customHeight="1" thickBot="1">
      <c r="A2" s="192" t="s">
        <v>1137</v>
      </c>
      <c r="B2" s="552" t="s">
        <v>1495</v>
      </c>
      <c r="C2" s="553"/>
      <c r="D2" s="553"/>
      <c r="E2" s="553"/>
      <c r="F2" s="553"/>
      <c r="G2" s="553"/>
      <c r="H2" s="553"/>
      <c r="I2" s="553"/>
      <c r="J2" s="553"/>
      <c r="K2" s="554"/>
    </row>
    <row r="3" spans="1:11" ht="25.5" customHeight="1">
      <c r="A3" s="555" t="s">
        <v>1138</v>
      </c>
      <c r="B3" s="557" t="s">
        <v>1649</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4.5" customHeight="1" thickBot="1">
      <c r="A5" s="192" t="s">
        <v>1319</v>
      </c>
      <c r="B5" s="740" t="s">
        <v>1650</v>
      </c>
      <c r="C5" s="747"/>
      <c r="D5" s="747"/>
      <c r="E5" s="747"/>
      <c r="F5" s="747"/>
      <c r="G5" s="747"/>
      <c r="H5" s="747"/>
      <c r="I5" s="747"/>
      <c r="J5" s="747"/>
      <c r="K5" s="748"/>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196"/>
    </row>
    <row r="8" spans="1:11" ht="33.75" customHeight="1">
      <c r="A8" s="547"/>
      <c r="B8" s="280"/>
      <c r="C8" s="13" t="s">
        <v>1140</v>
      </c>
      <c r="D8" s="265"/>
      <c r="E8" s="13" t="s">
        <v>1321</v>
      </c>
      <c r="F8" s="273"/>
      <c r="G8" s="304"/>
      <c r="H8" s="201" t="s">
        <v>1322</v>
      </c>
      <c r="I8" s="265"/>
      <c r="J8" s="202"/>
      <c r="K8" s="196"/>
    </row>
    <row r="9" spans="1:11" ht="33.75" customHeight="1">
      <c r="A9" s="547"/>
      <c r="B9" s="280"/>
      <c r="C9" s="204" t="s">
        <v>1141</v>
      </c>
      <c r="D9" s="205"/>
      <c r="E9" s="13" t="s">
        <v>1323</v>
      </c>
      <c r="F9" s="14"/>
      <c r="G9" s="304"/>
      <c r="H9" s="201" t="s">
        <v>1324</v>
      </c>
      <c r="I9" s="205"/>
      <c r="J9" s="203"/>
      <c r="K9" s="196"/>
    </row>
    <row r="10" spans="1:11" ht="33.75" customHeight="1">
      <c r="A10" s="547"/>
      <c r="B10" s="280"/>
      <c r="C10" s="204" t="s">
        <v>1142</v>
      </c>
      <c r="D10" s="206"/>
      <c r="E10" s="13" t="s">
        <v>1325</v>
      </c>
      <c r="F10" s="206" t="s">
        <v>1327</v>
      </c>
      <c r="G10" s="304"/>
      <c r="H10" s="13" t="s">
        <v>1326</v>
      </c>
      <c r="I10" s="206"/>
      <c r="J10" s="195"/>
      <c r="K10" s="196"/>
    </row>
    <row r="11" spans="1:11" ht="33.75" customHeight="1">
      <c r="A11" s="547"/>
      <c r="B11" s="280"/>
      <c r="C11" s="207"/>
      <c r="D11" s="200"/>
      <c r="E11" s="208"/>
      <c r="F11" s="202"/>
      <c r="G11" s="203"/>
      <c r="H11" s="199"/>
      <c r="I11" s="199"/>
      <c r="J11" s="199"/>
      <c r="K11" s="196"/>
    </row>
    <row r="12" spans="1:11" ht="33.75" customHeight="1">
      <c r="A12" s="547"/>
      <c r="B12" s="221"/>
      <c r="C12" s="202" t="s">
        <v>1143</v>
      </c>
      <c r="D12" s="210"/>
      <c r="E12" s="211"/>
      <c r="F12" s="211"/>
      <c r="G12" s="203"/>
      <c r="H12" s="203"/>
      <c r="I12" s="203"/>
      <c r="J12" s="203"/>
      <c r="K12" s="196"/>
    </row>
    <row r="13" spans="1:11" ht="33.75" customHeight="1" thickBot="1">
      <c r="A13" s="548"/>
      <c r="B13" s="283"/>
      <c r="C13" s="213"/>
      <c r="D13" s="214"/>
      <c r="E13" s="214"/>
      <c r="F13" s="214"/>
      <c r="G13" s="215"/>
      <c r="H13" s="215"/>
      <c r="I13" s="215"/>
      <c r="J13" s="215"/>
      <c r="K13" s="216"/>
    </row>
    <row r="14" spans="1:11" s="220" customFormat="1" ht="33.75" customHeight="1">
      <c r="A14" s="546" t="s">
        <v>1144</v>
      </c>
      <c r="B14" s="217"/>
      <c r="C14" s="203"/>
      <c r="D14" s="203"/>
      <c r="E14" s="203"/>
      <c r="F14" s="203"/>
      <c r="G14" s="218"/>
      <c r="H14" s="218"/>
      <c r="I14" s="218"/>
      <c r="J14" s="218"/>
      <c r="K14" s="219"/>
    </row>
    <row r="15" spans="1:11" s="220" customFormat="1" ht="33.75" customHeight="1">
      <c r="A15" s="547"/>
      <c r="B15" s="221"/>
      <c r="C15" s="222" t="s">
        <v>281</v>
      </c>
      <c r="D15" s="223" t="s">
        <v>282</v>
      </c>
      <c r="E15" s="224" t="s">
        <v>1145</v>
      </c>
      <c r="F15" s="502" t="s">
        <v>1146</v>
      </c>
      <c r="G15" s="502"/>
      <c r="H15" s="502"/>
      <c r="I15" s="502"/>
      <c r="J15" s="502"/>
      <c r="K15" s="196"/>
    </row>
    <row r="16" spans="1:11" s="220" customFormat="1" ht="33.75" customHeight="1">
      <c r="A16" s="547"/>
      <c r="B16" s="221"/>
      <c r="C16" s="226"/>
      <c r="D16" s="226" t="s">
        <v>1327</v>
      </c>
      <c r="E16" s="227"/>
      <c r="F16" s="502"/>
      <c r="G16" s="502"/>
      <c r="H16" s="502"/>
      <c r="I16" s="502"/>
      <c r="J16" s="502"/>
      <c r="K16" s="196"/>
    </row>
    <row r="17" spans="1:11" s="220" customFormat="1" ht="33.75" customHeight="1" thickBot="1">
      <c r="A17" s="547"/>
      <c r="B17" s="229"/>
      <c r="C17" s="230"/>
      <c r="D17" s="230"/>
      <c r="E17" s="230"/>
      <c r="F17" s="230"/>
      <c r="G17" s="230"/>
      <c r="H17" s="230"/>
      <c r="I17" s="230"/>
      <c r="J17" s="230"/>
      <c r="K17" s="305"/>
    </row>
    <row r="18" spans="1:11" s="220" customFormat="1" ht="54.75" hidden="1" customHeight="1">
      <c r="A18" s="571" t="s">
        <v>1330</v>
      </c>
      <c r="B18" s="1101" t="s">
        <v>1590</v>
      </c>
      <c r="C18" s="575"/>
      <c r="D18" s="575"/>
      <c r="E18" s="575"/>
      <c r="F18" s="575"/>
      <c r="G18" s="575"/>
      <c r="H18" s="575"/>
      <c r="I18" s="575"/>
      <c r="J18" s="575"/>
      <c r="K18" s="1102"/>
    </row>
    <row r="19" spans="1:11" s="220" customFormat="1" ht="31.5" hidden="1" customHeight="1">
      <c r="A19" s="572"/>
      <c r="B19" s="1103" t="s">
        <v>1332</v>
      </c>
      <c r="C19" s="578"/>
      <c r="D19" s="581"/>
      <c r="E19" s="583" t="s">
        <v>1333</v>
      </c>
      <c r="F19" s="584"/>
      <c r="G19" s="584"/>
      <c r="H19" s="584"/>
      <c r="I19" s="584"/>
      <c r="J19" s="584"/>
      <c r="K19" s="1105"/>
    </row>
    <row r="20" spans="1:11" s="220" customFormat="1" ht="31.5" hidden="1" customHeight="1">
      <c r="A20" s="572"/>
      <c r="B20" s="1104"/>
      <c r="C20" s="580"/>
      <c r="D20" s="582"/>
      <c r="E20" s="583"/>
      <c r="F20" s="584"/>
      <c r="G20" s="584"/>
      <c r="H20" s="584"/>
      <c r="I20" s="584"/>
      <c r="J20" s="584"/>
      <c r="K20" s="1105"/>
    </row>
    <row r="21" spans="1:11" s="220" customFormat="1" ht="31.5" hidden="1" customHeight="1">
      <c r="A21" s="572"/>
      <c r="B21" s="1103" t="s">
        <v>1334</v>
      </c>
      <c r="C21" s="578"/>
      <c r="D21" s="581"/>
      <c r="E21" s="583" t="s">
        <v>1333</v>
      </c>
      <c r="F21" s="584"/>
      <c r="G21" s="584"/>
      <c r="H21" s="584"/>
      <c r="I21" s="584"/>
      <c r="J21" s="584"/>
      <c r="K21" s="1105"/>
    </row>
    <row r="22" spans="1:11" s="220" customFormat="1" ht="31.5" hidden="1" customHeight="1">
      <c r="A22" s="572"/>
      <c r="B22" s="1106"/>
      <c r="C22" s="587"/>
      <c r="D22" s="588"/>
      <c r="E22" s="589"/>
      <c r="F22" s="590"/>
      <c r="G22" s="590"/>
      <c r="H22" s="590"/>
      <c r="I22" s="590"/>
      <c r="J22" s="590"/>
      <c r="K22" s="1107"/>
    </row>
    <row r="23" spans="1:11" s="220" customFormat="1" ht="54.75" hidden="1" customHeight="1">
      <c r="A23" s="572"/>
      <c r="B23" s="1099" t="s">
        <v>1591</v>
      </c>
      <c r="C23" s="567"/>
      <c r="D23" s="567"/>
      <c r="E23" s="567"/>
      <c r="F23" s="567"/>
      <c r="G23" s="567"/>
      <c r="H23" s="567"/>
      <c r="I23" s="567"/>
      <c r="J23" s="567"/>
      <c r="K23" s="1100"/>
    </row>
    <row r="24" spans="1:11" ht="34.5" hidden="1" customHeight="1">
      <c r="A24" s="572"/>
      <c r="B24" s="1090" t="s">
        <v>1592</v>
      </c>
      <c r="C24" s="598"/>
      <c r="D24" s="598"/>
      <c r="E24" s="598"/>
      <c r="F24" s="598"/>
      <c r="G24" s="598"/>
      <c r="H24" s="598"/>
      <c r="I24" s="598"/>
      <c r="J24" s="598"/>
      <c r="K24" s="1091"/>
    </row>
    <row r="25" spans="1:11" ht="20.25" hidden="1" customHeight="1">
      <c r="A25" s="572"/>
      <c r="B25" s="1092"/>
      <c r="C25" s="601"/>
      <c r="D25" s="601"/>
      <c r="E25" s="602"/>
      <c r="F25" s="603" t="s">
        <v>1337</v>
      </c>
      <c r="G25" s="603"/>
      <c r="H25" s="603"/>
      <c r="I25" s="603"/>
      <c r="J25" s="603"/>
      <c r="K25" s="1093"/>
    </row>
    <row r="26" spans="1:11" ht="57" hidden="1" customHeight="1">
      <c r="A26" s="572"/>
      <c r="B26" s="311"/>
      <c r="C26" s="605" t="s">
        <v>1593</v>
      </c>
      <c r="D26" s="606"/>
      <c r="E26" s="607"/>
      <c r="F26" s="608"/>
      <c r="G26" s="608"/>
      <c r="H26" s="608"/>
      <c r="I26" s="608"/>
      <c r="J26" s="608"/>
      <c r="K26" s="1094"/>
    </row>
    <row r="27" spans="1:11" ht="57" hidden="1" customHeight="1">
      <c r="A27" s="572"/>
      <c r="B27" s="311"/>
      <c r="C27" s="605" t="s">
        <v>1594</v>
      </c>
      <c r="D27" s="606"/>
      <c r="E27" s="607"/>
      <c r="F27" s="608"/>
      <c r="G27" s="608"/>
      <c r="H27" s="608"/>
      <c r="I27" s="608"/>
      <c r="J27" s="608"/>
      <c r="K27" s="1094"/>
    </row>
    <row r="28" spans="1:11" ht="39" hidden="1" customHeight="1">
      <c r="A28" s="572"/>
      <c r="B28" s="1095" t="s">
        <v>1595</v>
      </c>
      <c r="C28" s="611"/>
      <c r="D28" s="611"/>
      <c r="E28" s="611"/>
      <c r="F28" s="611"/>
      <c r="G28" s="611"/>
      <c r="H28" s="611"/>
      <c r="I28" s="611"/>
      <c r="J28" s="611"/>
      <c r="K28" s="1096"/>
    </row>
    <row r="29" spans="1:11" ht="18.75" hidden="1" customHeight="1">
      <c r="A29" s="572"/>
      <c r="B29" s="1097" t="s">
        <v>1341</v>
      </c>
      <c r="C29" s="614"/>
      <c r="D29" s="614"/>
      <c r="E29" s="615"/>
      <c r="F29" s="616" t="s">
        <v>1337</v>
      </c>
      <c r="G29" s="616"/>
      <c r="H29" s="616"/>
      <c r="I29" s="616"/>
      <c r="J29" s="616"/>
      <c r="K29" s="1098"/>
    </row>
    <row r="30" spans="1:11" ht="54.75" hidden="1" customHeight="1">
      <c r="A30" s="572"/>
      <c r="B30" s="311"/>
      <c r="C30" s="592" t="s">
        <v>1596</v>
      </c>
      <c r="D30" s="593"/>
      <c r="E30" s="594"/>
      <c r="F30" s="595"/>
      <c r="G30" s="595"/>
      <c r="H30" s="595"/>
      <c r="I30" s="595"/>
      <c r="J30" s="595"/>
      <c r="K30" s="1088"/>
    </row>
    <row r="31" spans="1:11" ht="54.75" hidden="1" customHeight="1">
      <c r="A31" s="572"/>
      <c r="B31" s="311"/>
      <c r="C31" s="592" t="s">
        <v>1597</v>
      </c>
      <c r="D31" s="593"/>
      <c r="E31" s="594"/>
      <c r="F31" s="595"/>
      <c r="G31" s="595"/>
      <c r="H31" s="595"/>
      <c r="I31" s="595"/>
      <c r="J31" s="595"/>
      <c r="K31" s="1088"/>
    </row>
    <row r="32" spans="1:11" ht="54.75" hidden="1" customHeight="1">
      <c r="A32" s="572"/>
      <c r="B32" s="311"/>
      <c r="C32" s="592" t="s">
        <v>1598</v>
      </c>
      <c r="D32" s="593"/>
      <c r="E32" s="594"/>
      <c r="F32" s="595"/>
      <c r="G32" s="595"/>
      <c r="H32" s="595"/>
      <c r="I32" s="595"/>
      <c r="J32" s="595"/>
      <c r="K32" s="1088"/>
    </row>
    <row r="33" spans="1:11" ht="84" hidden="1" customHeight="1">
      <c r="A33" s="573"/>
      <c r="B33" s="338"/>
      <c r="C33" s="652" t="s">
        <v>1599</v>
      </c>
      <c r="D33" s="653"/>
      <c r="E33" s="654"/>
      <c r="F33" s="655"/>
      <c r="G33" s="655"/>
      <c r="H33" s="655"/>
      <c r="I33" s="655"/>
      <c r="J33" s="655"/>
      <c r="K33" s="1089"/>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1614</v>
      </c>
      <c r="C41" s="644"/>
      <c r="D41" s="644"/>
      <c r="E41" s="644"/>
      <c r="F41" s="644"/>
      <c r="G41" s="644"/>
      <c r="H41" s="644"/>
      <c r="I41" s="644"/>
      <c r="J41" s="644"/>
      <c r="K41" s="645"/>
    </row>
    <row r="42" spans="1:11" s="220" customFormat="1" ht="33.75" customHeight="1" thickBot="1">
      <c r="A42" s="241" t="s">
        <v>1147</v>
      </c>
      <c r="B42" s="881" t="s">
        <v>1356</v>
      </c>
      <c r="C42" s="882"/>
      <c r="D42" s="882"/>
      <c r="E42" s="882"/>
      <c r="F42" s="882"/>
      <c r="G42" s="882"/>
      <c r="H42" s="882"/>
      <c r="I42" s="882"/>
      <c r="J42" s="882"/>
      <c r="K42" s="883"/>
    </row>
    <row r="43" spans="1:11" ht="81" customHeight="1" thickBot="1">
      <c r="A43" s="244" t="s">
        <v>1357</v>
      </c>
      <c r="B43" s="1050" t="s">
        <v>1651</v>
      </c>
      <c r="C43" s="1051"/>
      <c r="D43" s="1051"/>
      <c r="E43" s="1051"/>
      <c r="F43" s="1051"/>
      <c r="G43" s="1051"/>
      <c r="H43" s="1051"/>
      <c r="I43" s="1051"/>
      <c r="J43" s="1051"/>
      <c r="K43" s="10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E2222131-F519-4AE2-9895-F681A5BA987F}"/>
    <dataValidation type="list" allowBlank="1" showInputMessage="1" showErrorMessage="1" sqref="F15 G7" xr:uid="{9CEAEFE6-EBCB-443D-AE30-0A5C6B1467CA}">
      <formula1>#REF!</formula1>
    </dataValidation>
    <dataValidation type="list" allowBlank="1" showInputMessage="1" showErrorMessage="1" sqref="F19:K19 F21:K21" xr:uid="{157F3AFF-0758-4CC0-8289-C04D71E68246}">
      <formula1>INDIRECT(D19)</formula1>
    </dataValidation>
    <dataValidation type="list" allowBlank="1" showInputMessage="1" showErrorMessage="1" sqref="F20:K20 F22:K22" xr:uid="{F3EFDB0F-C39F-429E-81BC-192B5F9D5D1A}">
      <formula1>INDIRECT(D19)</formula1>
    </dataValidation>
    <dataValidation type="list" allowBlank="1" showInputMessage="1" showErrorMessage="1" sqref="D40:F40" xr:uid="{46617053-D1FF-4DA6-8091-A083964A6AB2}">
      <formula1>INDIRECT(C40)</formula1>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5FEB2-CD1C-458F-B305-23FED4950C30}">
  <sheetPr>
    <tabColor theme="1" tint="0.249977111117893"/>
  </sheetPr>
  <dimension ref="A1:K43"/>
  <sheetViews>
    <sheetView zoomScale="55" zoomScaleNormal="55" workbookViewId="0">
      <selection activeCell="M8" sqref="M8"/>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1778</v>
      </c>
      <c r="B1" s="550"/>
      <c r="C1" s="550"/>
      <c r="D1" s="550"/>
      <c r="E1" s="550"/>
      <c r="F1" s="550"/>
      <c r="G1" s="550"/>
      <c r="H1" s="550"/>
      <c r="I1" s="550"/>
      <c r="J1" s="550"/>
      <c r="K1" s="551"/>
    </row>
    <row r="2" spans="1:11" ht="33.75" customHeight="1" thickBot="1">
      <c r="A2" s="192" t="s">
        <v>1137</v>
      </c>
      <c r="B2" s="552" t="s">
        <v>1779</v>
      </c>
      <c r="C2" s="553"/>
      <c r="D2" s="553"/>
      <c r="E2" s="553"/>
      <c r="F2" s="553"/>
      <c r="G2" s="553"/>
      <c r="H2" s="553"/>
      <c r="I2" s="553"/>
      <c r="J2" s="553"/>
      <c r="K2" s="554"/>
    </row>
    <row r="3" spans="1:11" ht="25.5" customHeight="1">
      <c r="A3" s="555" t="s">
        <v>1138</v>
      </c>
      <c r="B3" s="557" t="s">
        <v>1780</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71.25" customHeight="1" thickBot="1">
      <c r="A5" s="192" t="s">
        <v>1319</v>
      </c>
      <c r="B5" s="563" t="s">
        <v>1781</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1630</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6"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108" t="s">
        <v>1381</v>
      </c>
      <c r="C43" s="897"/>
      <c r="D43" s="897"/>
      <c r="E43" s="897"/>
      <c r="F43" s="897"/>
      <c r="G43" s="897"/>
      <c r="H43" s="897"/>
      <c r="I43" s="897"/>
      <c r="J43" s="897"/>
      <c r="K43" s="898"/>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allowBlank="1" showInputMessage="1" showErrorMessage="1" prompt="Incluir una ficha por cada indicador, ya sea de producto o de resultado" sqref="A1" xr:uid="{37CFF69D-B3B2-439D-928C-0D872562230E}"/>
    <dataValidation type="list" allowBlank="1" showInputMessage="1" showErrorMessage="1" sqref="F15 G7" xr:uid="{1B0E9A37-27B5-4EC0-BF80-0AFC0C1BF2F8}">
      <formula1>#REF!</formula1>
    </dataValidation>
    <dataValidation type="list" allowBlank="1" showInputMessage="1" showErrorMessage="1" sqref="F19:K19 F21:K21" xr:uid="{C448A8AF-E243-48E1-9D76-45661EB1A239}">
      <formula1>INDIRECT(D19)</formula1>
    </dataValidation>
    <dataValidation type="list" allowBlank="1" showInputMessage="1" showErrorMessage="1" sqref="F20:K20 F22:K22" xr:uid="{D16AE17B-6101-4DD0-89A5-4E36A4F91029}">
      <formula1>INDIRECT(D19)</formula1>
    </dataValidation>
    <dataValidation type="list" allowBlank="1" showInputMessage="1" showErrorMessage="1" sqref="D40:F40" xr:uid="{8B17FE85-1856-414C-A264-5C61F0841D2C}">
      <formula1>INDIRECT(C40)</formula1>
    </dataValidation>
  </dataValidation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7C7BB-3463-4B8A-9CAD-D43A9CE025D8}">
  <dimension ref="A1:K43"/>
  <sheetViews>
    <sheetView topLeftCell="A9" zoomScale="70" zoomScaleNormal="70" workbookViewId="0">
      <selection activeCell="A2"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1379</v>
      </c>
      <c r="B1" s="550"/>
      <c r="C1" s="550"/>
      <c r="D1" s="550"/>
      <c r="E1" s="550"/>
      <c r="F1" s="550"/>
      <c r="G1" s="550"/>
      <c r="H1" s="550"/>
      <c r="I1" s="550"/>
      <c r="J1" s="550"/>
      <c r="K1" s="551"/>
    </row>
    <row r="2" spans="1:11" ht="33.75" customHeight="1" thickBot="1">
      <c r="A2" s="192" t="s">
        <v>1137</v>
      </c>
      <c r="B2" s="552" t="s">
        <v>1266</v>
      </c>
      <c r="C2" s="553"/>
      <c r="D2" s="553"/>
      <c r="E2" s="553"/>
      <c r="F2" s="553"/>
      <c r="G2" s="553"/>
      <c r="H2" s="553"/>
      <c r="I2" s="553"/>
      <c r="J2" s="553"/>
      <c r="K2" s="554"/>
    </row>
    <row r="3" spans="1:11" ht="25.5" customHeight="1">
      <c r="A3" s="555" t="s">
        <v>1138</v>
      </c>
      <c r="B3" s="557" t="s">
        <v>1380</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171" customHeight="1" thickBot="1">
      <c r="A5" s="192" t="s">
        <v>1319</v>
      </c>
      <c r="B5" s="563" t="s">
        <v>1652</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c r="E10" s="13" t="s">
        <v>1325</v>
      </c>
      <c r="F10" s="1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1328</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t="s">
        <v>1327</v>
      </c>
      <c r="D16" s="227"/>
      <c r="E16" s="227" t="s">
        <v>45</v>
      </c>
      <c r="F16" s="502"/>
      <c r="G16" s="502"/>
      <c r="H16" s="502"/>
      <c r="I16" s="502"/>
      <c r="J16" s="502"/>
      <c r="K16" s="196"/>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108" t="s">
        <v>1381</v>
      </c>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BD6D6D52-C581-4046-B1B0-FF04BE2289D6}">
      <formula1>INDIRECT(C40)</formula1>
    </dataValidation>
    <dataValidation type="list" allowBlank="1" showInputMessage="1" showErrorMessage="1" sqref="F20:K20 F22:K22" xr:uid="{51EEA8CB-CC14-4A7D-94F0-0CA3B3016F53}">
      <formula1>INDIRECT(D19)</formula1>
    </dataValidation>
    <dataValidation type="list" allowBlank="1" showInputMessage="1" showErrorMessage="1" sqref="F19:K19 F21:K21" xr:uid="{40C85D7D-BE4C-4A15-A983-421D6C8DA5BE}">
      <formula1>INDIRECT(D19)</formula1>
    </dataValidation>
    <dataValidation type="list" allowBlank="1" showInputMessage="1" showErrorMessage="1" sqref="F15 G7" xr:uid="{0B8795D2-9B3D-4569-8A7D-FC362A67DE16}">
      <formula1>#REF!</formula1>
    </dataValidation>
    <dataValidation allowBlank="1" showInputMessage="1" showErrorMessage="1" prompt="Incluir una ficha por cada indicador, ya sea de producto o de resultado" sqref="A1" xr:uid="{27363140-430C-4A5B-97F9-75B1DE9638E7}"/>
  </dataValidation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B9D9D-8867-4AE3-A2D1-ACE153AB805D}">
  <dimension ref="A1:K43"/>
  <sheetViews>
    <sheetView topLeftCell="A6" zoomScale="55" zoomScaleNormal="55" workbookViewId="0">
      <selection activeCell="F11" sqref="F11"/>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1656</v>
      </c>
      <c r="B1" s="550"/>
      <c r="C1" s="550"/>
      <c r="D1" s="550"/>
      <c r="E1" s="550"/>
      <c r="F1" s="550"/>
      <c r="G1" s="550"/>
      <c r="H1" s="550"/>
      <c r="I1" s="550"/>
      <c r="J1" s="550"/>
      <c r="K1" s="551"/>
    </row>
    <row r="2" spans="1:11" ht="33.75" customHeight="1" thickBot="1">
      <c r="A2" s="192" t="s">
        <v>1137</v>
      </c>
      <c r="B2" s="552" t="s">
        <v>1657</v>
      </c>
      <c r="C2" s="553"/>
      <c r="D2" s="553"/>
      <c r="E2" s="553"/>
      <c r="F2" s="553"/>
      <c r="G2" s="553"/>
      <c r="H2" s="553"/>
      <c r="I2" s="553"/>
      <c r="J2" s="553"/>
      <c r="K2" s="554"/>
    </row>
    <row r="3" spans="1:11" ht="25.5" customHeight="1">
      <c r="A3" s="555" t="s">
        <v>1138</v>
      </c>
      <c r="B3" s="557" t="s">
        <v>1653</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55.5" customHeight="1" thickBot="1">
      <c r="A5" s="192" t="s">
        <v>1319</v>
      </c>
      <c r="B5" s="563" t="s">
        <v>1654</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1659</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7"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050" t="s">
        <v>1655</v>
      </c>
      <c r="C43" s="1051"/>
      <c r="D43" s="1051"/>
      <c r="E43" s="1051"/>
      <c r="F43" s="1051"/>
      <c r="G43" s="1051"/>
      <c r="H43" s="1051"/>
      <c r="I43" s="1051"/>
      <c r="J43" s="1051"/>
      <c r="K43" s="10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8C382C7A-B63F-4422-A4E5-7D2C40631FEE}">
      <formula1>INDIRECT(C40)</formula1>
    </dataValidation>
    <dataValidation type="list" allowBlank="1" showInputMessage="1" showErrorMessage="1" sqref="F20:K20 F22:K22" xr:uid="{F4E1E9AA-B437-492F-90C6-44F4B68B641B}">
      <formula1>INDIRECT(D19)</formula1>
    </dataValidation>
    <dataValidation type="list" allowBlank="1" showInputMessage="1" showErrorMessage="1" sqref="F19:K19 F21:K21" xr:uid="{9B9E6291-2CB2-410D-9256-726F6E452494}">
      <formula1>INDIRECT(D19)</formula1>
    </dataValidation>
    <dataValidation type="list" allowBlank="1" showInputMessage="1" showErrorMessage="1" sqref="F15 G7" xr:uid="{0E872EC9-ECBA-44D9-8796-A908A78C78FF}">
      <formula1>#REF!</formula1>
    </dataValidation>
    <dataValidation allowBlank="1" showInputMessage="1" showErrorMessage="1" prompt="Incluir una ficha por cada indicador, ya sea de producto o de resultado" sqref="A1" xr:uid="{25E9D192-0339-466A-B169-D875937AC317}"/>
  </dataValidation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A17B4-A39B-4544-832E-8B778160086B}">
  <dimension ref="A1:K43"/>
  <sheetViews>
    <sheetView zoomScale="40" zoomScaleNormal="40"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1660</v>
      </c>
      <c r="B1" s="550"/>
      <c r="C1" s="550"/>
      <c r="D1" s="550"/>
      <c r="E1" s="550"/>
      <c r="F1" s="550"/>
      <c r="G1" s="550"/>
      <c r="H1" s="550"/>
      <c r="I1" s="550"/>
      <c r="J1" s="550"/>
      <c r="K1" s="551"/>
    </row>
    <row r="2" spans="1:11" ht="33.75" customHeight="1" thickBot="1">
      <c r="A2" s="192" t="s">
        <v>1137</v>
      </c>
      <c r="B2" s="552" t="s">
        <v>1511</v>
      </c>
      <c r="C2" s="553"/>
      <c r="D2" s="553"/>
      <c r="E2" s="553"/>
      <c r="F2" s="553"/>
      <c r="G2" s="553"/>
      <c r="H2" s="553"/>
      <c r="I2" s="553"/>
      <c r="J2" s="553"/>
      <c r="K2" s="554"/>
    </row>
    <row r="3" spans="1:11" ht="25.5" customHeight="1">
      <c r="A3" s="555" t="s">
        <v>1138</v>
      </c>
      <c r="B3" s="557" t="s">
        <v>1661</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5.25" customHeight="1" thickBot="1">
      <c r="A5" s="192" t="s">
        <v>1319</v>
      </c>
      <c r="B5" s="740" t="s">
        <v>1662</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1663</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7"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1569</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050" t="s">
        <v>1664</v>
      </c>
      <c r="C43" s="1051"/>
      <c r="D43" s="1051"/>
      <c r="E43" s="1051"/>
      <c r="F43" s="1051"/>
      <c r="G43" s="1051"/>
      <c r="H43" s="1051"/>
      <c r="I43" s="1051"/>
      <c r="J43" s="1051"/>
      <c r="K43" s="10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4E4811B4-991E-45E9-B15D-EE96145FB187}"/>
    <dataValidation type="list" allowBlank="1" showInputMessage="1" showErrorMessage="1" sqref="F15 G7" xr:uid="{E201EB15-DBBE-4862-9A5F-0393FA0B2E0C}">
      <formula1>#REF!</formula1>
    </dataValidation>
    <dataValidation type="list" allowBlank="1" showInputMessage="1" showErrorMessage="1" sqref="F19:K19 F21:K21" xr:uid="{C4717ACF-445E-4CF9-A340-2FEE34B52E11}">
      <formula1>INDIRECT(D19)</formula1>
    </dataValidation>
    <dataValidation type="list" allowBlank="1" showInputMessage="1" showErrorMessage="1" sqref="F20:K20 F22:K22" xr:uid="{BA06ABC7-CF1C-4203-8635-C23C46AFC7C1}">
      <formula1>INDIRECT(D19)</formula1>
    </dataValidation>
    <dataValidation type="list" allowBlank="1" showInputMessage="1" showErrorMessage="1" sqref="D40:F40" xr:uid="{324784EF-D0D1-43DE-A9FA-707F45E41EDA}">
      <formula1>INDIRECT(C40)</formula1>
    </dataValidation>
  </dataValidation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7DD8C-5997-493D-B680-D2B1F15022BB}">
  <dimension ref="A1:K43"/>
  <sheetViews>
    <sheetView zoomScale="40" zoomScaleNormal="40"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1665</v>
      </c>
      <c r="B1" s="550"/>
      <c r="C1" s="550"/>
      <c r="D1" s="550"/>
      <c r="E1" s="550"/>
      <c r="F1" s="550"/>
      <c r="G1" s="550"/>
      <c r="H1" s="550"/>
      <c r="I1" s="550"/>
      <c r="J1" s="550"/>
      <c r="K1" s="551"/>
    </row>
    <row r="2" spans="1:11" ht="33.75" customHeight="1" thickBot="1">
      <c r="A2" s="192" t="s">
        <v>1137</v>
      </c>
      <c r="B2" s="649" t="s">
        <v>1521</v>
      </c>
      <c r="C2" s="650"/>
      <c r="D2" s="650"/>
      <c r="E2" s="650"/>
      <c r="F2" s="650"/>
      <c r="G2" s="650"/>
      <c r="H2" s="650"/>
      <c r="I2" s="650"/>
      <c r="J2" s="650"/>
      <c r="K2" s="651"/>
    </row>
    <row r="3" spans="1:11" ht="25.5" customHeight="1">
      <c r="A3" s="555" t="s">
        <v>1138</v>
      </c>
      <c r="B3" s="557" t="s">
        <v>1649</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5.25" customHeight="1" thickBot="1">
      <c r="A5" s="192" t="s">
        <v>1319</v>
      </c>
      <c r="B5" s="740" t="s">
        <v>1666</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t="s">
        <v>1327</v>
      </c>
      <c r="G10" s="304"/>
      <c r="H10" s="13" t="s">
        <v>1326</v>
      </c>
      <c r="I10" s="14"/>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7"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1614</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050" t="s">
        <v>1667</v>
      </c>
      <c r="C43" s="1051"/>
      <c r="D43" s="1051"/>
      <c r="E43" s="1051"/>
      <c r="F43" s="1051"/>
      <c r="G43" s="1051"/>
      <c r="H43" s="1051"/>
      <c r="I43" s="1051"/>
      <c r="J43" s="1051"/>
      <c r="K43" s="10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F73CD583-9264-4611-AE46-9727CFFB53DB}">
      <formula1>INDIRECT(C40)</formula1>
    </dataValidation>
    <dataValidation type="list" allowBlank="1" showInputMessage="1" showErrorMessage="1" sqref="F20:K20 F22:K22" xr:uid="{879AD503-1C14-4442-81AC-09E03882318F}">
      <formula1>INDIRECT(D19)</formula1>
    </dataValidation>
    <dataValidation type="list" allowBlank="1" showInputMessage="1" showErrorMessage="1" sqref="F19:K19 F21:K21" xr:uid="{6FA91F16-CCE1-4FF4-A1CA-180440784148}">
      <formula1>INDIRECT(D19)</formula1>
    </dataValidation>
    <dataValidation type="list" allowBlank="1" showInputMessage="1" showErrorMessage="1" sqref="F15 G7" xr:uid="{1AF86600-793F-4625-A1C7-6E5B47E08748}">
      <formula1>#REF!</formula1>
    </dataValidation>
    <dataValidation allowBlank="1" showInputMessage="1" showErrorMessage="1" prompt="Incluir una ficha por cada indicador, ya sea de producto o de resultado" sqref="A1" xr:uid="{96C7CA13-286B-4050-82EA-04089B3F04C9}"/>
  </dataValidation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9FE37-6692-416F-A309-9AA5EC58B245}">
  <dimension ref="A1:K43"/>
  <sheetViews>
    <sheetView topLeftCell="A6" zoomScale="55" zoomScaleNormal="55" workbookViewId="0">
      <selection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1668</v>
      </c>
      <c r="B1" s="550"/>
      <c r="C1" s="550"/>
      <c r="D1" s="550"/>
      <c r="E1" s="550"/>
      <c r="F1" s="550"/>
      <c r="G1" s="550"/>
      <c r="H1" s="550"/>
      <c r="I1" s="550"/>
      <c r="J1" s="550"/>
      <c r="K1" s="551"/>
    </row>
    <row r="2" spans="1:11" ht="33.75" customHeight="1" thickBot="1">
      <c r="A2" s="192" t="s">
        <v>1137</v>
      </c>
      <c r="B2" s="649" t="s">
        <v>1518</v>
      </c>
      <c r="C2" s="650"/>
      <c r="D2" s="650"/>
      <c r="E2" s="650"/>
      <c r="F2" s="650"/>
      <c r="G2" s="650"/>
      <c r="H2" s="650"/>
      <c r="I2" s="650"/>
      <c r="J2" s="650"/>
      <c r="K2" s="651"/>
    </row>
    <row r="3" spans="1:11" ht="25.5" customHeight="1">
      <c r="A3" s="555" t="s">
        <v>1138</v>
      </c>
      <c r="B3" s="557" t="s">
        <v>1669</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5.25" customHeight="1" thickBot="1">
      <c r="A5" s="192" t="s">
        <v>1319</v>
      </c>
      <c r="B5" s="740" t="s">
        <v>1518</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1670</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7"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050" t="s">
        <v>1671</v>
      </c>
      <c r="C43" s="1051"/>
      <c r="D43" s="1051"/>
      <c r="E43" s="1051"/>
      <c r="F43" s="1051"/>
      <c r="G43" s="1051"/>
      <c r="H43" s="1051"/>
      <c r="I43" s="1051"/>
      <c r="J43" s="1051"/>
      <c r="K43" s="10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4DF75F66-B948-4BA0-A613-B494A5CA97AA}"/>
    <dataValidation type="list" allowBlank="1" showInputMessage="1" showErrorMessage="1" sqref="F15 G7" xr:uid="{BC025582-F2BB-475F-A8F1-48E3D2D1123D}">
      <formula1>#REF!</formula1>
    </dataValidation>
    <dataValidation type="list" allowBlank="1" showInputMessage="1" showErrorMessage="1" sqref="F19:K19 F21:K21" xr:uid="{FA1CD6EE-4957-4A2F-BC39-223A38F1AA67}">
      <formula1>INDIRECT(D19)</formula1>
    </dataValidation>
    <dataValidation type="list" allowBlank="1" showInputMessage="1" showErrorMessage="1" sqref="F20:K20 F22:K22" xr:uid="{790E529B-4B93-46BD-B338-784C32112A43}">
      <formula1>INDIRECT(D19)</formula1>
    </dataValidation>
    <dataValidation type="list" allowBlank="1" showInputMessage="1" showErrorMessage="1" sqref="D40:F40" xr:uid="{72B644C5-64E5-4CD3-A2EE-D94CDB95FE9A}">
      <formula1>INDIRECT(C40)</formula1>
    </dataValidation>
  </dataValidation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BDD85-3A05-43A0-A6D3-8A40D3292252}">
  <dimension ref="A1:K43"/>
  <sheetViews>
    <sheetView topLeftCell="A6" zoomScale="55" zoomScaleNormal="55" workbookViewId="0">
      <selection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1672</v>
      </c>
      <c r="B1" s="550"/>
      <c r="C1" s="550"/>
      <c r="D1" s="550"/>
      <c r="E1" s="550"/>
      <c r="F1" s="550"/>
      <c r="G1" s="550"/>
      <c r="H1" s="550"/>
      <c r="I1" s="550"/>
      <c r="J1" s="550"/>
      <c r="K1" s="551"/>
    </row>
    <row r="2" spans="1:11" ht="33.75" customHeight="1" thickBot="1">
      <c r="A2" s="192" t="s">
        <v>1137</v>
      </c>
      <c r="B2" s="649" t="s">
        <v>1523</v>
      </c>
      <c r="C2" s="650"/>
      <c r="D2" s="650"/>
      <c r="E2" s="650"/>
      <c r="F2" s="650"/>
      <c r="G2" s="650"/>
      <c r="H2" s="650"/>
      <c r="I2" s="650"/>
      <c r="J2" s="650"/>
      <c r="K2" s="651"/>
    </row>
    <row r="3" spans="1:11" ht="25.5" customHeight="1">
      <c r="A3" s="555" t="s">
        <v>1138</v>
      </c>
      <c r="B3" s="557" t="s">
        <v>1617</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5.25" customHeight="1" thickBot="1">
      <c r="A5" s="192" t="s">
        <v>1319</v>
      </c>
      <c r="B5" s="740" t="s">
        <v>1673</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1674</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7"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1620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050"/>
      <c r="C43" s="1051"/>
      <c r="D43" s="1051"/>
      <c r="E43" s="1051"/>
      <c r="F43" s="1051"/>
      <c r="G43" s="1051"/>
      <c r="H43" s="1051"/>
      <c r="I43" s="1051"/>
      <c r="J43" s="1051"/>
      <c r="K43" s="10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15DD5334-24BD-435D-A0A2-0A2D516309AA}">
      <formula1>INDIRECT(C40)</formula1>
    </dataValidation>
    <dataValidation type="list" allowBlank="1" showInputMessage="1" showErrorMessage="1" sqref="F20:K20 F22:K22" xr:uid="{A00877E0-044A-4750-8278-7C94C64FFDC0}">
      <formula1>INDIRECT(D19)</formula1>
    </dataValidation>
    <dataValidation type="list" allowBlank="1" showInputMessage="1" showErrorMessage="1" sqref="F19:K19 F21:K21" xr:uid="{A86B33DA-08FB-4FDD-8950-B417AADC412F}">
      <formula1>INDIRECT(D19)</formula1>
    </dataValidation>
    <dataValidation type="list" allowBlank="1" showInputMessage="1" showErrorMessage="1" sqref="F15 G7" xr:uid="{54EBC082-FA82-42F2-BD56-B3F10D749706}">
      <formula1>#REF!</formula1>
    </dataValidation>
    <dataValidation allowBlank="1" showInputMessage="1" showErrorMessage="1" prompt="Incluir una ficha por cada indicador, ya sea de producto o de resultado" sqref="A1" xr:uid="{40493EDA-1E07-408F-B59D-10365C6F4A8A}"/>
  </dataValidation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0BED-3A6C-411D-B058-037D2E3E07DA}">
  <dimension ref="A1:K43"/>
  <sheetViews>
    <sheetView zoomScale="40" zoomScaleNormal="40" workbookViewId="0">
      <selection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1675</v>
      </c>
      <c r="B1" s="550"/>
      <c r="C1" s="550"/>
      <c r="D1" s="550"/>
      <c r="E1" s="550"/>
      <c r="F1" s="550"/>
      <c r="G1" s="550"/>
      <c r="H1" s="550"/>
      <c r="I1" s="550"/>
      <c r="J1" s="550"/>
      <c r="K1" s="551"/>
    </row>
    <row r="2" spans="1:11" ht="33.75" customHeight="1" thickBot="1">
      <c r="A2" s="192" t="s">
        <v>1137</v>
      </c>
      <c r="B2" s="649" t="s">
        <v>1526</v>
      </c>
      <c r="C2" s="650"/>
      <c r="D2" s="650"/>
      <c r="E2" s="650"/>
      <c r="F2" s="650"/>
      <c r="G2" s="650"/>
      <c r="H2" s="650"/>
      <c r="I2" s="650"/>
      <c r="J2" s="650"/>
      <c r="K2" s="651"/>
    </row>
    <row r="3" spans="1:11" ht="25.5" customHeight="1">
      <c r="A3" s="555" t="s">
        <v>1138</v>
      </c>
      <c r="B3" s="557" t="s">
        <v>1617</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35.25" customHeight="1" thickBot="1">
      <c r="A5" s="192" t="s">
        <v>1319</v>
      </c>
      <c r="B5" s="740" t="s">
        <v>1676</v>
      </c>
      <c r="C5" s="747"/>
      <c r="D5" s="747"/>
      <c r="E5" s="747"/>
      <c r="F5" s="747"/>
      <c r="G5" s="747"/>
      <c r="H5" s="747"/>
      <c r="I5" s="747"/>
      <c r="J5" s="747"/>
      <c r="K5" s="748"/>
    </row>
    <row r="6" spans="1:11" ht="33.75" customHeight="1">
      <c r="A6" s="737" t="s">
        <v>1320</v>
      </c>
      <c r="B6" s="324"/>
      <c r="C6" s="325"/>
      <c r="D6" s="326"/>
      <c r="E6" s="326"/>
      <c r="F6" s="326"/>
      <c r="G6" s="326"/>
      <c r="H6" s="326"/>
      <c r="I6" s="326"/>
      <c r="J6" s="326"/>
      <c r="K6" s="314"/>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1677</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6"/>
      <c r="D16" s="227" t="s">
        <v>1327</v>
      </c>
      <c r="E16" s="227"/>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1620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109"/>
      <c r="C43" s="1110"/>
      <c r="D43" s="1110"/>
      <c r="E43" s="1110"/>
      <c r="F43" s="1110"/>
      <c r="G43" s="1110"/>
      <c r="H43" s="1110"/>
      <c r="I43" s="1110"/>
      <c r="J43" s="1110"/>
      <c r="K43" s="1111"/>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49FE71F7-A2EA-405A-85A4-BF3B96C347AA}"/>
    <dataValidation type="list" allowBlank="1" showInputMessage="1" showErrorMessage="1" sqref="F15 G7" xr:uid="{5459B49E-3F60-47EA-A301-FEB0FD794995}">
      <formula1>#REF!</formula1>
    </dataValidation>
    <dataValidation type="list" allowBlank="1" showInputMessage="1" showErrorMessage="1" sqref="F19:K19 F21:K21" xr:uid="{2DC87444-0F1E-4904-8FCA-CF1303E3C266}">
      <formula1>INDIRECT(D19)</formula1>
    </dataValidation>
    <dataValidation type="list" allowBlank="1" showInputMessage="1" showErrorMessage="1" sqref="F20:K20 F22:K22" xr:uid="{6A9CDE22-66EC-4113-B8D6-FA97DDF4A75D}">
      <formula1>INDIRECT(D19)</formula1>
    </dataValidation>
    <dataValidation type="list" allowBlank="1" showInputMessage="1" showErrorMessage="1" sqref="D40:F40" xr:uid="{8D8437E7-D6E7-4984-AD44-3BCFB781EA93}">
      <formula1>INDIRECT(C40)</formula1>
    </dataValidation>
  </dataValidation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1EE7A-6D16-463A-A036-0C3CAE2801A4}">
  <sheetPr>
    <tabColor theme="1" tint="0.249977111117893"/>
  </sheetPr>
  <dimension ref="A1:K43"/>
  <sheetViews>
    <sheetView zoomScale="40" zoomScaleNormal="40" workbookViewId="0">
      <selection activeCell="W10" sqref="W10"/>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1793</v>
      </c>
      <c r="B1" s="550"/>
      <c r="C1" s="550"/>
      <c r="D1" s="550"/>
      <c r="E1" s="550"/>
      <c r="F1" s="550"/>
      <c r="G1" s="550"/>
      <c r="H1" s="550"/>
      <c r="I1" s="550"/>
      <c r="J1" s="550"/>
      <c r="K1" s="551"/>
    </row>
    <row r="2" spans="1:11" ht="33.75" customHeight="1" thickBot="1">
      <c r="A2" s="192" t="s">
        <v>1137</v>
      </c>
      <c r="B2" s="649" t="s">
        <v>1305</v>
      </c>
      <c r="C2" s="650"/>
      <c r="D2" s="650"/>
      <c r="E2" s="650"/>
      <c r="F2" s="650"/>
      <c r="G2" s="650"/>
      <c r="H2" s="650"/>
      <c r="I2" s="650"/>
      <c r="J2" s="650"/>
      <c r="K2" s="651"/>
    </row>
    <row r="3" spans="1:11" ht="25.5" customHeight="1">
      <c r="A3" s="555" t="s">
        <v>1138</v>
      </c>
      <c r="B3" s="557" t="s">
        <v>1794</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108.75" customHeight="1" thickBot="1">
      <c r="A5" s="192" t="s">
        <v>1319</v>
      </c>
      <c r="B5" s="740" t="s">
        <v>1795</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1694</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7" t="s">
        <v>1327</v>
      </c>
      <c r="D16" s="227"/>
      <c r="E16" s="227" t="s">
        <v>45</v>
      </c>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339" t="s">
        <v>1354</v>
      </c>
      <c r="B41" s="643" t="s">
        <v>1631</v>
      </c>
      <c r="C41" s="644"/>
      <c r="D41" s="644"/>
      <c r="E41" s="644"/>
      <c r="F41" s="644"/>
      <c r="G41" s="644"/>
      <c r="H41" s="644"/>
      <c r="I41" s="644"/>
      <c r="J41" s="644"/>
      <c r="K41" s="645"/>
    </row>
    <row r="42" spans="1:11" s="220" customFormat="1" ht="33.75" customHeight="1" thickBot="1">
      <c r="A42" s="241" t="s">
        <v>1147</v>
      </c>
      <c r="B42" s="646" t="s">
        <v>1364</v>
      </c>
      <c r="C42" s="647"/>
      <c r="D42" s="647"/>
      <c r="E42" s="647"/>
      <c r="F42" s="647"/>
      <c r="G42" s="647"/>
      <c r="H42" s="647"/>
      <c r="I42" s="647"/>
      <c r="J42" s="647"/>
      <c r="K42" s="648"/>
    </row>
    <row r="43" spans="1:11" ht="81" customHeight="1" thickBot="1">
      <c r="A43" s="244" t="s">
        <v>1357</v>
      </c>
      <c r="B43" s="1050" t="s">
        <v>1796</v>
      </c>
      <c r="C43" s="1110"/>
      <c r="D43" s="1110"/>
      <c r="E43" s="1110"/>
      <c r="F43" s="1110"/>
      <c r="G43" s="1110"/>
      <c r="H43" s="1110"/>
      <c r="I43" s="1110"/>
      <c r="J43" s="1110"/>
      <c r="K43" s="1111"/>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allowBlank="1" showInputMessage="1" showErrorMessage="1" prompt="Incluir una ficha por cada indicador, ya sea de producto o de resultado" sqref="A1" xr:uid="{16CF0B0E-DE53-4B85-890B-F3215291692C}"/>
    <dataValidation type="list" allowBlank="1" showInputMessage="1" showErrorMessage="1" sqref="F15 G7" xr:uid="{04A4A9B5-3178-4E38-B312-8FBCA900EA66}">
      <formula1>#REF!</formula1>
    </dataValidation>
    <dataValidation type="list" allowBlank="1" showInputMessage="1" showErrorMessage="1" sqref="F19:K19 F21:K21" xr:uid="{7A49A75E-8E4F-412C-9914-77B890035F2E}">
      <formula1>INDIRECT(D19)</formula1>
    </dataValidation>
    <dataValidation type="list" allowBlank="1" showInputMessage="1" showErrorMessage="1" sqref="F20:K20 F22:K22" xr:uid="{9773A24C-B38B-4220-A734-9094C2524091}">
      <formula1>INDIRECT(D19)</formula1>
    </dataValidation>
    <dataValidation type="list" allowBlank="1" showInputMessage="1" showErrorMessage="1" sqref="D40:F40" xr:uid="{14B6894D-5D04-4EA5-A78C-9F47B2C1F165}">
      <formula1>INDIRECT(C40)</formula1>
    </dataValidation>
  </dataValidation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D63FE-0B77-4A77-A452-F9658290A6CB}">
  <sheetPr>
    <tabColor theme="1" tint="0.249977111117893"/>
  </sheetPr>
  <dimension ref="A1:K43"/>
  <sheetViews>
    <sheetView zoomScale="55" zoomScaleNormal="55" workbookViewId="0">
      <selection activeCell="J8" sqref="J8"/>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1678</v>
      </c>
      <c r="B1" s="550"/>
      <c r="C1" s="550"/>
      <c r="D1" s="550"/>
      <c r="E1" s="550"/>
      <c r="F1" s="550"/>
      <c r="G1" s="550"/>
      <c r="H1" s="550"/>
      <c r="I1" s="550"/>
      <c r="J1" s="550"/>
      <c r="K1" s="551"/>
    </row>
    <row r="2" spans="1:11" ht="33.75" customHeight="1" thickBot="1">
      <c r="A2" s="192" t="s">
        <v>1137</v>
      </c>
      <c r="B2" s="649" t="s">
        <v>1679</v>
      </c>
      <c r="C2" s="650"/>
      <c r="D2" s="650"/>
      <c r="E2" s="650"/>
      <c r="F2" s="650"/>
      <c r="G2" s="650"/>
      <c r="H2" s="650"/>
      <c r="I2" s="650"/>
      <c r="J2" s="650"/>
      <c r="K2" s="651"/>
    </row>
    <row r="3" spans="1:11" ht="25.5" customHeight="1">
      <c r="A3" s="555" t="s">
        <v>1138</v>
      </c>
      <c r="B3" s="557" t="s">
        <v>1680</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108.75" customHeight="1" thickBot="1">
      <c r="A5" s="192" t="s">
        <v>1319</v>
      </c>
      <c r="B5" s="740" t="s">
        <v>1681</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1682</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7" t="s">
        <v>1327</v>
      </c>
      <c r="D16" s="227"/>
      <c r="E16" s="227" t="s">
        <v>45</v>
      </c>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339"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109"/>
      <c r="C43" s="1110"/>
      <c r="D43" s="1110"/>
      <c r="E43" s="1110"/>
      <c r="F43" s="1110"/>
      <c r="G43" s="1110"/>
      <c r="H43" s="1110"/>
      <c r="I43" s="1110"/>
      <c r="J43" s="1110"/>
      <c r="K43" s="1111"/>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47F92B96-A9FD-4EF8-8B94-FC934ACCD639}">
      <formula1>INDIRECT(C40)</formula1>
    </dataValidation>
    <dataValidation type="list" allowBlank="1" showInputMessage="1" showErrorMessage="1" sqref="F20:K20 F22:K22" xr:uid="{C56720C2-06C9-440C-872F-6CD475D6FC4D}">
      <formula1>INDIRECT(D19)</formula1>
    </dataValidation>
    <dataValidation type="list" allowBlank="1" showInputMessage="1" showErrorMessage="1" sqref="F19:K19 F21:K21" xr:uid="{9E8FFEBA-FCC0-45B6-BFC0-CC26D2257B4B}">
      <formula1>INDIRECT(D19)</formula1>
    </dataValidation>
    <dataValidation type="list" allowBlank="1" showInputMessage="1" showErrorMessage="1" sqref="F15 G7" xr:uid="{B80FA5C5-2804-4084-8181-1752FD7F105E}">
      <formula1>#REF!</formula1>
    </dataValidation>
    <dataValidation allowBlank="1" showInputMessage="1" showErrorMessage="1" prompt="Incluir una ficha por cada indicador, ya sea de producto o de resultado" sqref="A1" xr:uid="{15FFB830-7963-4303-A480-D5EAECB3756B}"/>
  </dataValidation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F9939-E6D4-44E9-AFE6-5B773BDD5605}">
  <dimension ref="A1:K43"/>
  <sheetViews>
    <sheetView topLeftCell="A6" zoomScale="55" zoomScaleNormal="55" workbookViewId="0">
      <selection sqref="A1:XFD1048576"/>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1385</v>
      </c>
      <c r="B1" s="550"/>
      <c r="C1" s="550"/>
      <c r="D1" s="550"/>
      <c r="E1" s="550"/>
      <c r="F1" s="550"/>
      <c r="G1" s="550"/>
      <c r="H1" s="550"/>
      <c r="I1" s="550"/>
      <c r="J1" s="550"/>
      <c r="K1" s="551"/>
    </row>
    <row r="2" spans="1:11" ht="45.75" customHeight="1" thickBot="1">
      <c r="A2" s="192" t="s">
        <v>1137</v>
      </c>
      <c r="B2" s="552" t="s">
        <v>1271</v>
      </c>
      <c r="C2" s="553"/>
      <c r="D2" s="553"/>
      <c r="E2" s="553"/>
      <c r="F2" s="553"/>
      <c r="G2" s="553"/>
      <c r="H2" s="553"/>
      <c r="I2" s="553"/>
      <c r="J2" s="553"/>
      <c r="K2" s="554"/>
    </row>
    <row r="3" spans="1:11" ht="25.5" customHeight="1">
      <c r="A3" s="555" t="s">
        <v>1138</v>
      </c>
      <c r="B3" s="557" t="s">
        <v>1683</v>
      </c>
      <c r="C3" s="558"/>
      <c r="D3" s="558"/>
      <c r="E3" s="558"/>
      <c r="F3" s="558"/>
      <c r="G3" s="558"/>
      <c r="H3" s="558"/>
      <c r="I3" s="558"/>
      <c r="J3" s="558"/>
      <c r="K3" s="559"/>
    </row>
    <row r="4" spans="1:11" ht="87.75" customHeight="1" thickBot="1">
      <c r="A4" s="556"/>
      <c r="B4" s="560"/>
      <c r="C4" s="561"/>
      <c r="D4" s="561"/>
      <c r="E4" s="561"/>
      <c r="F4" s="561"/>
      <c r="G4" s="561"/>
      <c r="H4" s="561"/>
      <c r="I4" s="561"/>
      <c r="J4" s="561"/>
      <c r="K4" s="562"/>
    </row>
    <row r="5" spans="1:11" ht="291" customHeight="1" thickBot="1">
      <c r="A5" s="192" t="s">
        <v>1319</v>
      </c>
      <c r="B5" s="563" t="s">
        <v>1382</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c r="E10" s="13" t="s">
        <v>1325</v>
      </c>
      <c r="F10" s="14" t="s">
        <v>1327</v>
      </c>
      <c r="H10" s="13" t="s">
        <v>1326</v>
      </c>
      <c r="I10" s="206"/>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47"/>
      <c r="D16" s="227" t="s">
        <v>1327</v>
      </c>
      <c r="E16" s="227"/>
      <c r="F16" s="502"/>
      <c r="G16" s="502"/>
      <c r="H16" s="502"/>
      <c r="I16" s="502"/>
      <c r="J16" s="502"/>
      <c r="K16" s="196"/>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1383</v>
      </c>
      <c r="C41" s="644"/>
      <c r="D41" s="644"/>
      <c r="E41" s="644"/>
      <c r="F41" s="644"/>
      <c r="G41" s="644"/>
      <c r="H41" s="644"/>
      <c r="I41" s="644"/>
      <c r="J41" s="644"/>
      <c r="K41" s="645"/>
    </row>
    <row r="42" spans="1:11" s="220" customFormat="1" ht="33.75" customHeight="1" thickBot="1">
      <c r="A42" s="241" t="s">
        <v>1147</v>
      </c>
      <c r="B42" s="646" t="s">
        <v>1364</v>
      </c>
      <c r="C42" s="647"/>
      <c r="D42" s="647"/>
      <c r="E42" s="647"/>
      <c r="F42" s="647"/>
      <c r="G42" s="647"/>
      <c r="H42" s="647"/>
      <c r="I42" s="647"/>
      <c r="J42" s="647"/>
      <c r="K42" s="648"/>
    </row>
    <row r="43" spans="1:11" ht="81" customHeight="1" thickBot="1">
      <c r="A43" s="244" t="s">
        <v>1357</v>
      </c>
      <c r="B43" s="1108" t="s">
        <v>1384</v>
      </c>
      <c r="C43" s="897"/>
      <c r="D43" s="897"/>
      <c r="E43" s="897"/>
      <c r="F43" s="897"/>
      <c r="G43" s="897"/>
      <c r="H43" s="897"/>
      <c r="I43" s="897"/>
      <c r="J43" s="897"/>
      <c r="K43" s="898"/>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78A37054-1925-4471-9B82-93D19873C2BF}"/>
    <dataValidation type="list" allowBlank="1" showInputMessage="1" showErrorMessage="1" sqref="F15 G7" xr:uid="{3967BB03-1D93-42B1-9879-B2957796B9EF}">
      <formula1>#REF!</formula1>
    </dataValidation>
    <dataValidation type="list" allowBlank="1" showInputMessage="1" showErrorMessage="1" sqref="F19:K19 F21:K21" xr:uid="{4AC3A7A2-EFC0-4E2D-83E8-AEA47AAFA87F}">
      <formula1>INDIRECT(D19)</formula1>
    </dataValidation>
    <dataValidation type="list" allowBlank="1" showInputMessage="1" showErrorMessage="1" sqref="F20:K20 F22:K22" xr:uid="{D97E698E-D7C0-44E7-83D5-13AB3659757B}">
      <formula1>INDIRECT(D19)</formula1>
    </dataValidation>
    <dataValidation type="list" allowBlank="1" showInputMessage="1" showErrorMessage="1" sqref="D40:F40" xr:uid="{94819FF2-1FF9-4655-952D-927037B48A30}">
      <formula1>INDIRECT(C40)</formula1>
    </dataValidation>
  </dataValidation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26D08-8B2A-4C6F-8C7B-7FE4E450D8F9}">
  <sheetPr>
    <tabColor theme="1" tint="0.249977111117893"/>
  </sheetPr>
  <dimension ref="A1:K43"/>
  <sheetViews>
    <sheetView zoomScale="40" zoomScaleNormal="40" workbookViewId="0">
      <selection activeCell="H14" sqref="H14"/>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1797</v>
      </c>
      <c r="B1" s="550"/>
      <c r="C1" s="550"/>
      <c r="D1" s="550"/>
      <c r="E1" s="550"/>
      <c r="F1" s="550"/>
      <c r="G1" s="550"/>
      <c r="H1" s="550"/>
      <c r="I1" s="550"/>
      <c r="J1" s="550"/>
      <c r="K1" s="551"/>
    </row>
    <row r="2" spans="1:11" ht="45.75" customHeight="1" thickBot="1">
      <c r="A2" s="192" t="s">
        <v>1137</v>
      </c>
      <c r="B2" s="552" t="s">
        <v>1311</v>
      </c>
      <c r="C2" s="553"/>
      <c r="D2" s="553"/>
      <c r="E2" s="553"/>
      <c r="F2" s="553"/>
      <c r="G2" s="553"/>
      <c r="H2" s="553"/>
      <c r="I2" s="553"/>
      <c r="J2" s="553"/>
      <c r="K2" s="554"/>
    </row>
    <row r="3" spans="1:11" ht="23.25" customHeight="1" thickBot="1">
      <c r="A3" s="555" t="s">
        <v>1138</v>
      </c>
      <c r="B3" s="557" t="s">
        <v>1798</v>
      </c>
      <c r="C3" s="558"/>
      <c r="D3" s="558"/>
      <c r="E3" s="558"/>
      <c r="F3" s="558"/>
      <c r="G3" s="558"/>
      <c r="H3" s="558"/>
      <c r="I3" s="558"/>
      <c r="J3" s="558"/>
      <c r="K3" s="559"/>
    </row>
    <row r="4" spans="1:11" ht="87.75" hidden="1" customHeight="1" thickBot="1">
      <c r="A4" s="556"/>
      <c r="B4" s="560"/>
      <c r="C4" s="561"/>
      <c r="D4" s="561"/>
      <c r="E4" s="561"/>
      <c r="F4" s="561"/>
      <c r="G4" s="561"/>
      <c r="H4" s="561"/>
      <c r="I4" s="561"/>
      <c r="J4" s="561"/>
      <c r="K4" s="562"/>
    </row>
    <row r="5" spans="1:11" ht="66.75" customHeight="1" thickBot="1">
      <c r="A5" s="192" t="s">
        <v>1319</v>
      </c>
      <c r="B5" s="563" t="s">
        <v>1799</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c r="E10" s="13" t="s">
        <v>1325</v>
      </c>
      <c r="F10" s="1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1787</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7" t="s">
        <v>1327</v>
      </c>
      <c r="D16" s="227"/>
      <c r="E16" s="227" t="s">
        <v>45</v>
      </c>
      <c r="F16" s="502"/>
      <c r="G16" s="502"/>
      <c r="H16" s="502"/>
      <c r="I16" s="502"/>
      <c r="J16" s="502"/>
      <c r="K16" s="196"/>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108"/>
      <c r="C43" s="897"/>
      <c r="D43" s="897"/>
      <c r="E43" s="897"/>
      <c r="F43" s="897"/>
      <c r="G43" s="897"/>
      <c r="H43" s="897"/>
      <c r="I43" s="897"/>
      <c r="J43" s="897"/>
      <c r="K43" s="898"/>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type="list" allowBlank="1" showInputMessage="1" showErrorMessage="1" sqref="D40:F40" xr:uid="{898FFB2B-CE19-4D59-90C4-DBDECB00F64E}">
      <formula1>INDIRECT(C40)</formula1>
    </dataValidation>
    <dataValidation type="list" allowBlank="1" showInputMessage="1" showErrorMessage="1" sqref="F20:K20 F22:K22" xr:uid="{E49C7402-E93B-4FEB-858D-10C7F75FFD0D}">
      <formula1>INDIRECT(D19)</formula1>
    </dataValidation>
    <dataValidation type="list" allowBlank="1" showInputMessage="1" showErrorMessage="1" sqref="F19:K19 F21:K21" xr:uid="{A44C01C4-FBEF-47FD-8467-06DF1A651038}">
      <formula1>INDIRECT(D19)</formula1>
    </dataValidation>
    <dataValidation type="list" allowBlank="1" showInputMessage="1" showErrorMessage="1" sqref="F15 G7" xr:uid="{A9D33985-7212-4A52-B66F-BC727A0724FA}">
      <formula1>#REF!</formula1>
    </dataValidation>
    <dataValidation allowBlank="1" showInputMessage="1" showErrorMessage="1" prompt="Incluir una ficha por cada indicador, ya sea de producto o de resultado" sqref="A1" xr:uid="{43A5D6B8-40BD-4CBF-8681-5FFEC57E2CB1}"/>
  </dataValidation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682F2-E566-4F77-849D-8457E26E6619}">
  <dimension ref="A1:K43"/>
  <sheetViews>
    <sheetView zoomScale="40" zoomScaleNormal="40" workbookViewId="0">
      <selection activeCell="B5" sqref="B5:K5"/>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1800</v>
      </c>
      <c r="B1" s="550"/>
      <c r="C1" s="550"/>
      <c r="D1" s="550"/>
      <c r="E1" s="550"/>
      <c r="F1" s="550"/>
      <c r="G1" s="550"/>
      <c r="H1" s="550"/>
      <c r="I1" s="550"/>
      <c r="J1" s="550"/>
      <c r="K1" s="551"/>
    </row>
    <row r="2" spans="1:11" ht="33.75" customHeight="1" thickBot="1">
      <c r="A2" s="192" t="s">
        <v>1137</v>
      </c>
      <c r="B2" s="649" t="s">
        <v>1679</v>
      </c>
      <c r="C2" s="650"/>
      <c r="D2" s="650"/>
      <c r="E2" s="650"/>
      <c r="F2" s="650"/>
      <c r="G2" s="650"/>
      <c r="H2" s="650"/>
      <c r="I2" s="650"/>
      <c r="J2" s="650"/>
      <c r="K2" s="651"/>
    </row>
    <row r="3" spans="1:11" ht="25.5" customHeight="1">
      <c r="A3" s="555" t="s">
        <v>1138</v>
      </c>
      <c r="B3" s="557" t="s">
        <v>1680</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108.75" customHeight="1" thickBot="1">
      <c r="A5" s="192" t="s">
        <v>1319</v>
      </c>
      <c r="B5" s="740" t="s">
        <v>1681</v>
      </c>
      <c r="C5" s="747"/>
      <c r="D5" s="747"/>
      <c r="E5" s="747"/>
      <c r="F5" s="747"/>
      <c r="G5" s="747"/>
      <c r="H5" s="747"/>
      <c r="I5" s="747"/>
      <c r="J5" s="747"/>
      <c r="K5" s="748"/>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G8" s="304"/>
      <c r="H8" s="201" t="s">
        <v>1322</v>
      </c>
      <c r="I8" s="265"/>
      <c r="J8" s="202"/>
      <c r="K8" s="196"/>
    </row>
    <row r="9" spans="1:11" ht="33.75" customHeight="1">
      <c r="A9" s="738"/>
      <c r="B9" s="200"/>
      <c r="C9" s="204" t="s">
        <v>1141</v>
      </c>
      <c r="D9" s="205"/>
      <c r="E9" s="13" t="s">
        <v>1323</v>
      </c>
      <c r="F9" s="14"/>
      <c r="G9" s="304"/>
      <c r="H9" s="201" t="s">
        <v>1324</v>
      </c>
      <c r="I9" s="205"/>
      <c r="J9" s="203"/>
      <c r="K9" s="196"/>
    </row>
    <row r="10" spans="1:11" ht="33.75" customHeight="1">
      <c r="A10" s="738"/>
      <c r="B10" s="200"/>
      <c r="C10" s="204" t="s">
        <v>1142</v>
      </c>
      <c r="D10" s="206"/>
      <c r="E10" s="13" t="s">
        <v>1325</v>
      </c>
      <c r="F10" s="14"/>
      <c r="G10" s="304"/>
      <c r="H10" s="13" t="s">
        <v>1326</v>
      </c>
      <c r="I10" s="14" t="s">
        <v>1327</v>
      </c>
      <c r="J10" s="195"/>
      <c r="K10" s="196"/>
    </row>
    <row r="11" spans="1:11" ht="33.75" customHeight="1">
      <c r="A11" s="738"/>
      <c r="B11" s="200"/>
      <c r="C11" s="207"/>
      <c r="D11" s="200"/>
      <c r="E11" s="208"/>
      <c r="F11" s="202"/>
      <c r="G11" s="203"/>
      <c r="H11" s="199"/>
      <c r="I11" s="199"/>
      <c r="J11" s="199"/>
      <c r="K11" s="196"/>
    </row>
    <row r="12" spans="1:11" ht="33.75" customHeight="1">
      <c r="A12" s="738"/>
      <c r="B12" s="323"/>
      <c r="C12" s="202" t="s">
        <v>1143</v>
      </c>
      <c r="D12" s="210" t="s">
        <v>1682</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27" t="s">
        <v>1327</v>
      </c>
      <c r="D16" s="227"/>
      <c r="E16" s="227" t="s">
        <v>45</v>
      </c>
      <c r="F16" s="502"/>
      <c r="G16" s="502"/>
      <c r="H16" s="502"/>
      <c r="I16" s="502"/>
      <c r="J16" s="502"/>
      <c r="K16" s="196"/>
    </row>
    <row r="17" spans="1:11" s="220" customFormat="1" ht="33.75" customHeight="1" thickBot="1">
      <c r="A17" s="570"/>
      <c r="B17" s="229"/>
      <c r="C17" s="230"/>
      <c r="D17" s="230"/>
      <c r="E17" s="230"/>
      <c r="F17" s="230"/>
      <c r="G17" s="230"/>
      <c r="H17" s="230"/>
      <c r="I17" s="230"/>
      <c r="J17" s="230"/>
      <c r="K17" s="305"/>
    </row>
    <row r="18" spans="1:11" s="220" customFormat="1" ht="54.75" hidden="1" customHeight="1">
      <c r="A18" s="571" t="s">
        <v>1330</v>
      </c>
      <c r="B18" s="574" t="s">
        <v>1590</v>
      </c>
      <c r="C18" s="575"/>
      <c r="D18" s="575"/>
      <c r="E18" s="575"/>
      <c r="F18" s="575"/>
      <c r="G18" s="575"/>
      <c r="H18" s="575"/>
      <c r="I18" s="575"/>
      <c r="J18" s="575"/>
      <c r="K18" s="576"/>
    </row>
    <row r="19" spans="1:11" s="220" customFormat="1" ht="31.5" hidden="1" customHeight="1">
      <c r="A19" s="572"/>
      <c r="B19" s="577" t="s">
        <v>1332</v>
      </c>
      <c r="C19" s="578"/>
      <c r="D19" s="581"/>
      <c r="E19" s="583" t="s">
        <v>1333</v>
      </c>
      <c r="F19" s="584"/>
      <c r="G19" s="584"/>
      <c r="H19" s="584"/>
      <c r="I19" s="584"/>
      <c r="J19" s="584"/>
      <c r="K19" s="585"/>
    </row>
    <row r="20" spans="1:11" s="220" customFormat="1" ht="31.5" hidden="1" customHeight="1">
      <c r="A20" s="572"/>
      <c r="B20" s="579"/>
      <c r="C20" s="580"/>
      <c r="D20" s="582"/>
      <c r="E20" s="583"/>
      <c r="F20" s="584"/>
      <c r="G20" s="584"/>
      <c r="H20" s="584"/>
      <c r="I20" s="584"/>
      <c r="J20" s="584"/>
      <c r="K20" s="585"/>
    </row>
    <row r="21" spans="1:11" s="220" customFormat="1" ht="31.5" hidden="1" customHeight="1">
      <c r="A21" s="572"/>
      <c r="B21" s="577" t="s">
        <v>1334</v>
      </c>
      <c r="C21" s="578"/>
      <c r="D21" s="581"/>
      <c r="E21" s="583" t="s">
        <v>1333</v>
      </c>
      <c r="F21" s="584"/>
      <c r="G21" s="584"/>
      <c r="H21" s="584"/>
      <c r="I21" s="584"/>
      <c r="J21" s="584"/>
      <c r="K21" s="585"/>
    </row>
    <row r="22" spans="1:11" s="220" customFormat="1" ht="31.5" hidden="1" customHeight="1">
      <c r="A22" s="572"/>
      <c r="B22" s="586"/>
      <c r="C22" s="587"/>
      <c r="D22" s="588"/>
      <c r="E22" s="589"/>
      <c r="F22" s="590"/>
      <c r="G22" s="590"/>
      <c r="H22" s="590"/>
      <c r="I22" s="590"/>
      <c r="J22" s="590"/>
      <c r="K22" s="591"/>
    </row>
    <row r="23" spans="1:11" s="220" customFormat="1" ht="54.75" hidden="1" customHeight="1">
      <c r="A23" s="572"/>
      <c r="B23" s="566" t="s">
        <v>1591</v>
      </c>
      <c r="C23" s="567"/>
      <c r="D23" s="567"/>
      <c r="E23" s="567"/>
      <c r="F23" s="567"/>
      <c r="G23" s="567"/>
      <c r="H23" s="567"/>
      <c r="I23" s="567"/>
      <c r="J23" s="567"/>
      <c r="K23" s="568"/>
    </row>
    <row r="24" spans="1:11" ht="34.5" hidden="1" customHeight="1">
      <c r="A24" s="572"/>
      <c r="B24" s="597" t="s">
        <v>1592</v>
      </c>
      <c r="C24" s="598"/>
      <c r="D24" s="598"/>
      <c r="E24" s="598"/>
      <c r="F24" s="598"/>
      <c r="G24" s="598"/>
      <c r="H24" s="598"/>
      <c r="I24" s="598"/>
      <c r="J24" s="598"/>
      <c r="K24" s="599"/>
    </row>
    <row r="25" spans="1:11" ht="20.25" hidden="1" customHeight="1">
      <c r="A25" s="572"/>
      <c r="B25" s="600"/>
      <c r="C25" s="601"/>
      <c r="D25" s="601"/>
      <c r="E25" s="602"/>
      <c r="F25" s="603" t="s">
        <v>1337</v>
      </c>
      <c r="G25" s="603"/>
      <c r="H25" s="603"/>
      <c r="I25" s="603"/>
      <c r="J25" s="603"/>
      <c r="K25" s="604"/>
    </row>
    <row r="26" spans="1:11" ht="57" hidden="1" customHeight="1">
      <c r="A26" s="572"/>
      <c r="B26" s="306"/>
      <c r="C26" s="605" t="s">
        <v>1593</v>
      </c>
      <c r="D26" s="606"/>
      <c r="E26" s="607"/>
      <c r="F26" s="608"/>
      <c r="G26" s="608"/>
      <c r="H26" s="608"/>
      <c r="I26" s="608"/>
      <c r="J26" s="608"/>
      <c r="K26" s="609"/>
    </row>
    <row r="27" spans="1:11" ht="57" hidden="1" customHeight="1">
      <c r="A27" s="572"/>
      <c r="B27" s="306"/>
      <c r="C27" s="605" t="s">
        <v>1594</v>
      </c>
      <c r="D27" s="606"/>
      <c r="E27" s="607"/>
      <c r="F27" s="608"/>
      <c r="G27" s="608"/>
      <c r="H27" s="608"/>
      <c r="I27" s="608"/>
      <c r="J27" s="608"/>
      <c r="K27" s="609"/>
    </row>
    <row r="28" spans="1:11" ht="39" hidden="1" customHeight="1">
      <c r="A28" s="572"/>
      <c r="B28" s="610" t="s">
        <v>1595</v>
      </c>
      <c r="C28" s="611"/>
      <c r="D28" s="611"/>
      <c r="E28" s="611"/>
      <c r="F28" s="611"/>
      <c r="G28" s="611"/>
      <c r="H28" s="611"/>
      <c r="I28" s="611"/>
      <c r="J28" s="611"/>
      <c r="K28" s="612"/>
    </row>
    <row r="29" spans="1:11" ht="18.75" hidden="1" customHeight="1">
      <c r="A29" s="572"/>
      <c r="B29" s="613" t="s">
        <v>1341</v>
      </c>
      <c r="C29" s="614"/>
      <c r="D29" s="614"/>
      <c r="E29" s="615"/>
      <c r="F29" s="616" t="s">
        <v>1337</v>
      </c>
      <c r="G29" s="616"/>
      <c r="H29" s="616"/>
      <c r="I29" s="616"/>
      <c r="J29" s="616"/>
      <c r="K29" s="617"/>
    </row>
    <row r="30" spans="1:11" ht="54.75" hidden="1" customHeight="1">
      <c r="A30" s="572"/>
      <c r="B30" s="306"/>
      <c r="C30" s="592" t="s">
        <v>1596</v>
      </c>
      <c r="D30" s="593"/>
      <c r="E30" s="594"/>
      <c r="F30" s="595"/>
      <c r="G30" s="595"/>
      <c r="H30" s="595"/>
      <c r="I30" s="595"/>
      <c r="J30" s="595"/>
      <c r="K30" s="596"/>
    </row>
    <row r="31" spans="1:11" ht="54.75" hidden="1" customHeight="1">
      <c r="A31" s="572"/>
      <c r="B31" s="306"/>
      <c r="C31" s="592" t="s">
        <v>1597</v>
      </c>
      <c r="D31" s="593"/>
      <c r="E31" s="594"/>
      <c r="F31" s="595"/>
      <c r="G31" s="595"/>
      <c r="H31" s="595"/>
      <c r="I31" s="595"/>
      <c r="J31" s="595"/>
      <c r="K31" s="596"/>
    </row>
    <row r="32" spans="1:11" ht="54.75" hidden="1" customHeight="1">
      <c r="A32" s="572"/>
      <c r="B32" s="306"/>
      <c r="C32" s="592" t="s">
        <v>1598</v>
      </c>
      <c r="D32" s="593"/>
      <c r="E32" s="594"/>
      <c r="F32" s="595"/>
      <c r="G32" s="595"/>
      <c r="H32" s="595"/>
      <c r="I32" s="595"/>
      <c r="J32" s="595"/>
      <c r="K32" s="596"/>
    </row>
    <row r="33" spans="1:11" ht="84" hidden="1" customHeight="1">
      <c r="A33" s="573"/>
      <c r="B33" s="308"/>
      <c r="C33" s="652" t="s">
        <v>1599</v>
      </c>
      <c r="D33" s="653"/>
      <c r="E33" s="654"/>
      <c r="F33" s="655"/>
      <c r="G33" s="655"/>
      <c r="H33" s="655"/>
      <c r="I33" s="655"/>
      <c r="J33" s="655"/>
      <c r="K33" s="656"/>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339"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1109"/>
      <c r="C43" s="1110"/>
      <c r="D43" s="1110"/>
      <c r="E43" s="1110"/>
      <c r="F43" s="1110"/>
      <c r="G43" s="1110"/>
      <c r="H43" s="1110"/>
      <c r="I43" s="1110"/>
      <c r="J43" s="1110"/>
      <c r="K43" s="1111"/>
    </row>
  </sheetData>
  <mergeCells count="58">
    <mergeCell ref="B41:K41"/>
    <mergeCell ref="B42:K42"/>
    <mergeCell ref="B43:K43"/>
    <mergeCell ref="C32:E32"/>
    <mergeCell ref="F32:K32"/>
    <mergeCell ref="C33:E33"/>
    <mergeCell ref="F33:K33"/>
    <mergeCell ref="G36:K36"/>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A6:A13"/>
    <mergeCell ref="A1:K1"/>
    <mergeCell ref="B2:K2"/>
    <mergeCell ref="A3:A4"/>
    <mergeCell ref="B3:K4"/>
    <mergeCell ref="B5:K5"/>
  </mergeCells>
  <dataValidations count="5">
    <dataValidation allowBlank="1" showInputMessage="1" showErrorMessage="1" prompt="Incluir una ficha por cada indicador, ya sea de producto o de resultado" sqref="A1" xr:uid="{7F42A603-067E-4389-A335-C792BBBAF501}"/>
    <dataValidation type="list" allowBlank="1" showInputMessage="1" showErrorMessage="1" sqref="F15 G7" xr:uid="{B6CD2961-3C1A-4CFE-9DEE-1F4626A8B41B}">
      <formula1>#REF!</formula1>
    </dataValidation>
    <dataValidation type="list" allowBlank="1" showInputMessage="1" showErrorMessage="1" sqref="F19:K19 F21:K21" xr:uid="{E9D3F642-E550-4028-BEA8-CFFDAAD2E057}">
      <formula1>INDIRECT(D19)</formula1>
    </dataValidation>
    <dataValidation type="list" allowBlank="1" showInputMessage="1" showErrorMessage="1" sqref="F20:K20 F22:K22" xr:uid="{B4A76E5B-5BB1-4652-9439-E6E4FCA74C03}">
      <formula1>INDIRECT(D19)</formula1>
    </dataValidation>
    <dataValidation type="list" allowBlank="1" showInputMessage="1" showErrorMessage="1" sqref="D40:F40" xr:uid="{A9E3F6AF-645B-47AA-A281-9AF39542C8BD}">
      <formula1>INDIRECT(C40)</formula1>
    </dataValidation>
  </dataValidation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E57B7-1030-41CA-848A-0E9C032C63B1}">
  <dimension ref="A1:K43"/>
  <sheetViews>
    <sheetView topLeftCell="A6" zoomScale="56" zoomScaleNormal="56" workbookViewId="0">
      <selection activeCell="B43" sqref="B43:K43"/>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1386</v>
      </c>
      <c r="B1" s="550"/>
      <c r="C1" s="550"/>
      <c r="D1" s="550"/>
      <c r="E1" s="550"/>
      <c r="F1" s="550"/>
      <c r="G1" s="550"/>
      <c r="H1" s="550"/>
      <c r="I1" s="550"/>
      <c r="J1" s="550"/>
      <c r="K1" s="551"/>
    </row>
    <row r="2" spans="1:11" ht="33.75" customHeight="1" thickBot="1">
      <c r="A2" s="192" t="s">
        <v>1137</v>
      </c>
      <c r="B2" s="552" t="s">
        <v>1280</v>
      </c>
      <c r="C2" s="553"/>
      <c r="D2" s="553"/>
      <c r="E2" s="553"/>
      <c r="F2" s="553"/>
      <c r="G2" s="553"/>
      <c r="H2" s="553"/>
      <c r="I2" s="553"/>
      <c r="J2" s="553"/>
      <c r="K2" s="554"/>
    </row>
    <row r="3" spans="1:11" ht="25.5" customHeight="1">
      <c r="A3" s="555" t="s">
        <v>1138</v>
      </c>
      <c r="B3" s="557" t="s">
        <v>1387</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228" customHeight="1" thickBot="1">
      <c r="A5" s="192" t="s">
        <v>1319</v>
      </c>
      <c r="B5" s="563" t="s">
        <v>1388</v>
      </c>
      <c r="C5" s="564"/>
      <c r="D5" s="564"/>
      <c r="E5" s="564"/>
      <c r="F5" s="564"/>
      <c r="G5" s="564"/>
      <c r="H5" s="564"/>
      <c r="I5" s="564"/>
      <c r="J5" s="564"/>
      <c r="K5" s="565"/>
    </row>
    <row r="6" spans="1:11" ht="33.75" customHeight="1" thickBot="1">
      <c r="A6" s="737" t="s">
        <v>1320</v>
      </c>
      <c r="B6" s="193"/>
      <c r="C6" s="194"/>
      <c r="D6" s="195"/>
      <c r="E6" s="195"/>
      <c r="F6" s="195"/>
      <c r="G6" s="195"/>
      <c r="H6" s="195"/>
      <c r="I6" s="195"/>
      <c r="J6" s="195"/>
      <c r="K6" s="196"/>
    </row>
    <row r="7" spans="1:11" ht="33.75" customHeight="1">
      <c r="A7" s="547"/>
      <c r="B7" s="274"/>
      <c r="C7" s="340"/>
      <c r="D7" s="340"/>
      <c r="E7" s="340"/>
      <c r="F7" s="341"/>
      <c r="G7" s="341"/>
      <c r="H7" s="341"/>
      <c r="I7" s="341"/>
      <c r="J7" s="342"/>
      <c r="K7" s="277"/>
    </row>
    <row r="8" spans="1:11" ht="33.75" customHeight="1">
      <c r="A8" s="547"/>
      <c r="B8" s="280"/>
      <c r="C8" s="13" t="s">
        <v>1140</v>
      </c>
      <c r="D8" s="265"/>
      <c r="E8" s="13" t="s">
        <v>1321</v>
      </c>
      <c r="F8" s="273"/>
      <c r="H8" s="201" t="s">
        <v>1322</v>
      </c>
      <c r="I8" s="265"/>
      <c r="J8" s="202"/>
      <c r="K8" s="196"/>
    </row>
    <row r="9" spans="1:11" ht="33.75" customHeight="1">
      <c r="A9" s="547"/>
      <c r="B9" s="280"/>
      <c r="C9" s="204" t="s">
        <v>1141</v>
      </c>
      <c r="D9" s="205"/>
      <c r="E9" s="13" t="s">
        <v>1323</v>
      </c>
      <c r="F9" s="14"/>
      <c r="H9" s="201" t="s">
        <v>1324</v>
      </c>
      <c r="I9" s="205"/>
      <c r="J9" s="203"/>
      <c r="K9" s="196"/>
    </row>
    <row r="10" spans="1:11" ht="33.75" customHeight="1">
      <c r="A10" s="547"/>
      <c r="B10" s="280"/>
      <c r="C10" s="204" t="s">
        <v>1142</v>
      </c>
      <c r="D10" s="206"/>
      <c r="E10" s="13" t="s">
        <v>1325</v>
      </c>
      <c r="F10" s="14"/>
      <c r="H10" s="13" t="s">
        <v>1326</v>
      </c>
      <c r="I10" s="206" t="s">
        <v>1327</v>
      </c>
      <c r="J10" s="195"/>
      <c r="K10" s="196"/>
    </row>
    <row r="11" spans="1:11" ht="33.75" customHeight="1">
      <c r="A11" s="547"/>
      <c r="B11" s="280"/>
      <c r="C11" s="207"/>
      <c r="D11" s="200"/>
      <c r="E11" s="208"/>
      <c r="F11" s="202"/>
      <c r="G11" s="203"/>
      <c r="H11" s="199"/>
      <c r="I11" s="199"/>
      <c r="J11" s="199"/>
      <c r="K11" s="196"/>
    </row>
    <row r="12" spans="1:11" ht="33.75" customHeight="1">
      <c r="A12" s="547"/>
      <c r="B12" s="282"/>
      <c r="C12" s="202" t="s">
        <v>1143</v>
      </c>
      <c r="D12" s="210" t="s">
        <v>1328</v>
      </c>
      <c r="E12" s="211"/>
      <c r="F12" s="211"/>
      <c r="G12" s="203"/>
      <c r="H12" s="203"/>
      <c r="I12" s="203"/>
      <c r="J12" s="203"/>
      <c r="K12" s="196"/>
    </row>
    <row r="13" spans="1:11" ht="33.75" customHeight="1" thickBot="1">
      <c r="A13" s="548"/>
      <c r="B13" s="283"/>
      <c r="C13" s="213"/>
      <c r="D13" s="214"/>
      <c r="E13" s="214"/>
      <c r="F13" s="214"/>
      <c r="G13" s="215"/>
      <c r="H13" s="215"/>
      <c r="I13" s="215"/>
      <c r="J13" s="215"/>
      <c r="K13" s="216"/>
    </row>
    <row r="14" spans="1:11" s="220" customFormat="1" ht="33.75" customHeight="1">
      <c r="A14" s="546" t="s">
        <v>1144</v>
      </c>
      <c r="B14" s="217"/>
      <c r="C14" s="203"/>
      <c r="D14" s="203"/>
      <c r="E14" s="203"/>
      <c r="F14" s="203"/>
      <c r="G14" s="218"/>
      <c r="H14" s="218"/>
      <c r="I14" s="218"/>
      <c r="J14" s="218"/>
      <c r="K14" s="219"/>
    </row>
    <row r="15" spans="1:11" s="220" customFormat="1" ht="33.75" customHeight="1">
      <c r="A15" s="547"/>
      <c r="B15" s="221"/>
      <c r="C15" s="222" t="s">
        <v>281</v>
      </c>
      <c r="D15" s="223" t="s">
        <v>282</v>
      </c>
      <c r="E15" s="224" t="s">
        <v>1145</v>
      </c>
      <c r="F15" s="502" t="s">
        <v>1146</v>
      </c>
      <c r="G15" s="502"/>
      <c r="H15" s="502"/>
      <c r="I15" s="502"/>
      <c r="J15" s="502"/>
      <c r="K15" s="196"/>
    </row>
    <row r="16" spans="1:11" s="220" customFormat="1" ht="33.75" customHeight="1">
      <c r="A16" s="547"/>
      <c r="B16" s="221"/>
      <c r="C16" s="247"/>
      <c r="D16" s="227" t="s">
        <v>1327</v>
      </c>
      <c r="E16" s="227"/>
      <c r="F16" s="502"/>
      <c r="G16" s="502"/>
      <c r="H16" s="502"/>
      <c r="I16" s="502"/>
      <c r="J16" s="502"/>
      <c r="K16" s="196"/>
    </row>
    <row r="17" spans="1:11" s="220" customFormat="1" ht="33.75" customHeight="1" thickBot="1">
      <c r="A17" s="547"/>
      <c r="B17" s="229"/>
      <c r="C17" s="230"/>
      <c r="D17" s="230"/>
      <c r="E17" s="230"/>
      <c r="F17" s="230"/>
      <c r="G17" s="231"/>
      <c r="H17" s="231"/>
      <c r="I17" s="231"/>
      <c r="J17" s="231"/>
      <c r="K17" s="232"/>
    </row>
    <row r="18" spans="1:11" s="220" customFormat="1" ht="54.75" hidden="1" customHeight="1">
      <c r="A18" s="571" t="s">
        <v>1330</v>
      </c>
      <c r="B18" s="1063" t="s">
        <v>1331</v>
      </c>
      <c r="C18" s="745"/>
      <c r="D18" s="745"/>
      <c r="E18" s="745"/>
      <c r="F18" s="745"/>
      <c r="G18" s="745"/>
      <c r="H18" s="745"/>
      <c r="I18" s="745"/>
      <c r="J18" s="745"/>
      <c r="K18" s="1064"/>
    </row>
    <row r="19" spans="1:11" s="220" customFormat="1" ht="31.5" hidden="1" customHeight="1">
      <c r="A19" s="572"/>
      <c r="B19" s="798" t="s">
        <v>1332</v>
      </c>
      <c r="C19" s="723"/>
      <c r="D19" s="726"/>
      <c r="E19" s="728" t="s">
        <v>1333</v>
      </c>
      <c r="F19" s="729"/>
      <c r="G19" s="729"/>
      <c r="H19" s="729"/>
      <c r="I19" s="729"/>
      <c r="J19" s="729"/>
      <c r="K19" s="1065"/>
    </row>
    <row r="20" spans="1:11" s="220" customFormat="1" ht="31.5" hidden="1" customHeight="1">
      <c r="A20" s="572"/>
      <c r="B20" s="799"/>
      <c r="C20" s="725"/>
      <c r="D20" s="727"/>
      <c r="E20" s="728"/>
      <c r="F20" s="729"/>
      <c r="G20" s="729"/>
      <c r="H20" s="729"/>
      <c r="I20" s="729"/>
      <c r="J20" s="729"/>
      <c r="K20" s="1065"/>
    </row>
    <row r="21" spans="1:11" s="220" customFormat="1" ht="31.5" hidden="1" customHeight="1">
      <c r="A21" s="572"/>
      <c r="B21" s="798" t="s">
        <v>1334</v>
      </c>
      <c r="C21" s="723"/>
      <c r="D21" s="726"/>
      <c r="E21" s="728" t="s">
        <v>1333</v>
      </c>
      <c r="F21" s="729"/>
      <c r="G21" s="729"/>
      <c r="H21" s="729"/>
      <c r="I21" s="729"/>
      <c r="J21" s="729"/>
      <c r="K21" s="1065"/>
    </row>
    <row r="22" spans="1:11" s="220" customFormat="1" ht="31.5" hidden="1" customHeight="1">
      <c r="A22" s="572"/>
      <c r="B22" s="1066"/>
      <c r="C22" s="732"/>
      <c r="D22" s="733"/>
      <c r="E22" s="734"/>
      <c r="F22" s="735"/>
      <c r="G22" s="735"/>
      <c r="H22" s="735"/>
      <c r="I22" s="735"/>
      <c r="J22" s="735"/>
      <c r="K22" s="1067"/>
    </row>
    <row r="23" spans="1:11" s="220" customFormat="1" ht="54.75" hidden="1" customHeight="1">
      <c r="A23" s="572"/>
      <c r="B23" s="785" t="s">
        <v>1335</v>
      </c>
      <c r="C23" s="717"/>
      <c r="D23" s="717"/>
      <c r="E23" s="717"/>
      <c r="F23" s="717"/>
      <c r="G23" s="717"/>
      <c r="H23" s="717"/>
      <c r="I23" s="717"/>
      <c r="J23" s="717"/>
      <c r="K23" s="786"/>
    </row>
    <row r="24" spans="1:11" ht="34.5" hidden="1" customHeight="1">
      <c r="A24" s="572"/>
      <c r="B24" s="1058" t="s">
        <v>1336</v>
      </c>
      <c r="C24" s="696"/>
      <c r="D24" s="696"/>
      <c r="E24" s="696"/>
      <c r="F24" s="696"/>
      <c r="G24" s="696"/>
      <c r="H24" s="696"/>
      <c r="I24" s="696"/>
      <c r="J24" s="696"/>
      <c r="K24" s="1059"/>
    </row>
    <row r="25" spans="1:11" ht="20.25" hidden="1" customHeight="1">
      <c r="A25" s="572"/>
      <c r="B25" s="777"/>
      <c r="C25" s="699"/>
      <c r="D25" s="699"/>
      <c r="E25" s="700"/>
      <c r="F25" s="701" t="s">
        <v>1337</v>
      </c>
      <c r="G25" s="701"/>
      <c r="H25" s="701"/>
      <c r="I25" s="701"/>
      <c r="J25" s="701"/>
      <c r="K25" s="1060"/>
    </row>
    <row r="26" spans="1:11" ht="57" hidden="1" customHeight="1">
      <c r="A26" s="572"/>
      <c r="B26" s="238"/>
      <c r="C26" s="703" t="s">
        <v>1338</v>
      </c>
      <c r="D26" s="704"/>
      <c r="E26" s="705"/>
      <c r="F26" s="706"/>
      <c r="G26" s="706"/>
      <c r="H26" s="706"/>
      <c r="I26" s="706"/>
      <c r="J26" s="706"/>
      <c r="K26" s="1061"/>
    </row>
    <row r="27" spans="1:11" ht="57" hidden="1" customHeight="1">
      <c r="A27" s="572"/>
      <c r="B27" s="238"/>
      <c r="C27" s="703" t="s">
        <v>1339</v>
      </c>
      <c r="D27" s="704"/>
      <c r="E27" s="705"/>
      <c r="F27" s="706"/>
      <c r="G27" s="706"/>
      <c r="H27" s="706"/>
      <c r="I27" s="706"/>
      <c r="J27" s="706"/>
      <c r="K27" s="1061"/>
    </row>
    <row r="28" spans="1:11" ht="39" hidden="1" customHeight="1">
      <c r="A28" s="572"/>
      <c r="B28" s="780" t="s">
        <v>1340</v>
      </c>
      <c r="C28" s="709"/>
      <c r="D28" s="709"/>
      <c r="E28" s="709"/>
      <c r="F28" s="709"/>
      <c r="G28" s="709"/>
      <c r="H28" s="709"/>
      <c r="I28" s="709"/>
      <c r="J28" s="709"/>
      <c r="K28" s="781"/>
    </row>
    <row r="29" spans="1:11" ht="18.75" hidden="1" customHeight="1">
      <c r="A29" s="572"/>
      <c r="B29" s="782" t="s">
        <v>1341</v>
      </c>
      <c r="C29" s="712"/>
      <c r="D29" s="712"/>
      <c r="E29" s="713"/>
      <c r="F29" s="714" t="s">
        <v>1337</v>
      </c>
      <c r="G29" s="714"/>
      <c r="H29" s="714"/>
      <c r="I29" s="714"/>
      <c r="J29" s="714"/>
      <c r="K29" s="1062"/>
    </row>
    <row r="30" spans="1:11" ht="54.75" hidden="1" customHeight="1">
      <c r="A30" s="572"/>
      <c r="B30" s="238"/>
      <c r="C30" s="663" t="s">
        <v>1342</v>
      </c>
      <c r="D30" s="664"/>
      <c r="E30" s="665"/>
      <c r="F30" s="666"/>
      <c r="G30" s="666"/>
      <c r="H30" s="666"/>
      <c r="I30" s="666"/>
      <c r="J30" s="666"/>
      <c r="K30" s="1056"/>
    </row>
    <row r="31" spans="1:11" ht="54.75" hidden="1" customHeight="1">
      <c r="A31" s="572"/>
      <c r="B31" s="238"/>
      <c r="C31" s="663" t="s">
        <v>1343</v>
      </c>
      <c r="D31" s="664"/>
      <c r="E31" s="665"/>
      <c r="F31" s="666"/>
      <c r="G31" s="666"/>
      <c r="H31" s="666"/>
      <c r="I31" s="666"/>
      <c r="J31" s="666"/>
      <c r="K31" s="1056"/>
    </row>
    <row r="32" spans="1:11" ht="54.75" hidden="1" customHeight="1">
      <c r="A32" s="572"/>
      <c r="B32" s="238"/>
      <c r="C32" s="663" t="s">
        <v>1344</v>
      </c>
      <c r="D32" s="664"/>
      <c r="E32" s="665"/>
      <c r="F32" s="666"/>
      <c r="G32" s="666"/>
      <c r="H32" s="666"/>
      <c r="I32" s="666"/>
      <c r="J32" s="666"/>
      <c r="K32" s="1056"/>
    </row>
    <row r="33" spans="1:11" ht="84" hidden="1" customHeight="1">
      <c r="A33" s="573"/>
      <c r="B33" s="272"/>
      <c r="C33" s="668" t="s">
        <v>1345</v>
      </c>
      <c r="D33" s="669"/>
      <c r="E33" s="670"/>
      <c r="F33" s="671"/>
      <c r="G33" s="671"/>
      <c r="H33" s="671"/>
      <c r="I33" s="671"/>
      <c r="J33" s="671"/>
      <c r="K33" s="1057"/>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1389</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1" t="s">
        <v>1357</v>
      </c>
      <c r="B43" s="1112" t="s">
        <v>1805</v>
      </c>
      <c r="C43" s="1113"/>
      <c r="D43" s="1113"/>
      <c r="E43" s="1113"/>
      <c r="F43" s="1113"/>
      <c r="G43" s="1113"/>
      <c r="H43" s="1113"/>
      <c r="I43" s="1113"/>
      <c r="J43" s="1113"/>
      <c r="K43" s="1114"/>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E1CC747D-9720-41F0-A2DF-AEB3C6C279DF}"/>
    <dataValidation type="list" allowBlank="1" showInputMessage="1" showErrorMessage="1" sqref="F15 G7" xr:uid="{966E3ECA-3D04-412B-93EC-BD38AF05196F}">
      <formula1>#REF!</formula1>
    </dataValidation>
    <dataValidation type="list" allowBlank="1" showInputMessage="1" showErrorMessage="1" sqref="F19:K19 F21:K21" xr:uid="{49CA0BD3-B1F8-43AF-9BEF-0D82FE033E5C}">
      <formula1>INDIRECT(D19)</formula1>
    </dataValidation>
    <dataValidation type="list" allowBlank="1" showInputMessage="1" showErrorMessage="1" sqref="F20:K20 F22:K22" xr:uid="{8145733E-29A5-43F4-9705-6B8A6ED565DA}">
      <formula1>INDIRECT(D19)</formula1>
    </dataValidation>
    <dataValidation type="list" allowBlank="1" showInputMessage="1" showErrorMessage="1" sqref="D40:F40" xr:uid="{B50BCAD0-A23B-4DB4-83DE-56FF15930218}">
      <formula1>INDIRECT(C40)</formula1>
    </dataValidation>
  </dataValidation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67C1-54A1-4A97-9E89-FF333A8FBFD9}">
  <dimension ref="A1:K43"/>
  <sheetViews>
    <sheetView topLeftCell="A6" zoomScale="55" zoomScaleNormal="55" workbookViewId="0">
      <selection activeCell="A5" sqref="A5"/>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1684</v>
      </c>
      <c r="B1" s="550"/>
      <c r="C1" s="550"/>
      <c r="D1" s="550"/>
      <c r="E1" s="550"/>
      <c r="F1" s="550"/>
      <c r="G1" s="550"/>
      <c r="H1" s="550"/>
      <c r="I1" s="550"/>
      <c r="J1" s="550"/>
      <c r="K1" s="551"/>
    </row>
    <row r="2" spans="1:11" ht="33.75" customHeight="1" thickBot="1">
      <c r="A2" s="192" t="s">
        <v>1137</v>
      </c>
      <c r="B2" s="552" t="s">
        <v>1534</v>
      </c>
      <c r="C2" s="553"/>
      <c r="D2" s="553"/>
      <c r="E2" s="553"/>
      <c r="F2" s="553"/>
      <c r="G2" s="553"/>
      <c r="H2" s="553"/>
      <c r="I2" s="553"/>
      <c r="J2" s="553"/>
      <c r="K2" s="554"/>
    </row>
    <row r="3" spans="1:11" ht="25.5" customHeight="1">
      <c r="A3" s="555" t="s">
        <v>1138</v>
      </c>
      <c r="B3" s="557" t="s">
        <v>1685</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228" customHeight="1" thickBot="1">
      <c r="A5" s="192" t="s">
        <v>1319</v>
      </c>
      <c r="B5" s="563" t="s">
        <v>1686</v>
      </c>
      <c r="C5" s="564"/>
      <c r="D5" s="564"/>
      <c r="E5" s="564"/>
      <c r="F5" s="564"/>
      <c r="G5" s="564"/>
      <c r="H5" s="564"/>
      <c r="I5" s="564"/>
      <c r="J5" s="564"/>
      <c r="K5" s="565"/>
    </row>
    <row r="6" spans="1:11" ht="33.75" customHeight="1">
      <c r="A6" s="569" t="s">
        <v>1320</v>
      </c>
      <c r="B6" s="193"/>
      <c r="C6" s="194"/>
      <c r="D6" s="195"/>
      <c r="E6" s="195"/>
      <c r="F6" s="195"/>
      <c r="G6" s="195"/>
      <c r="H6" s="195"/>
      <c r="I6" s="195"/>
      <c r="J6" s="195"/>
      <c r="K6" s="196"/>
    </row>
    <row r="7" spans="1:11" ht="33.75" customHeight="1">
      <c r="A7" s="570"/>
      <c r="B7" s="193"/>
      <c r="C7" s="197"/>
      <c r="D7" s="197"/>
      <c r="E7" s="197"/>
      <c r="F7" s="198"/>
      <c r="G7" s="198"/>
      <c r="H7" s="198"/>
      <c r="I7" s="198"/>
      <c r="J7" s="199"/>
      <c r="K7" s="196"/>
    </row>
    <row r="8" spans="1:11" ht="33.75" customHeight="1">
      <c r="A8" s="570"/>
      <c r="B8" s="200"/>
      <c r="C8" s="13" t="s">
        <v>1140</v>
      </c>
      <c r="D8" s="265"/>
      <c r="E8" s="13" t="s">
        <v>1321</v>
      </c>
      <c r="F8" s="273"/>
      <c r="G8" s="304"/>
      <c r="H8" s="201" t="s">
        <v>1322</v>
      </c>
      <c r="I8" s="265"/>
      <c r="J8" s="202"/>
      <c r="K8" s="196"/>
    </row>
    <row r="9" spans="1:11" ht="33.75" customHeight="1">
      <c r="A9" s="570"/>
      <c r="B9" s="200"/>
      <c r="C9" s="204" t="s">
        <v>1141</v>
      </c>
      <c r="D9" s="205"/>
      <c r="E9" s="13" t="s">
        <v>1323</v>
      </c>
      <c r="F9" s="14"/>
      <c r="G9" s="304"/>
      <c r="H9" s="201" t="s">
        <v>1324</v>
      </c>
      <c r="I9" s="205"/>
      <c r="J9" s="203"/>
      <c r="K9" s="196"/>
    </row>
    <row r="10" spans="1:11" ht="33.75" customHeight="1">
      <c r="A10" s="570"/>
      <c r="B10" s="200"/>
      <c r="C10" s="204" t="s">
        <v>1142</v>
      </c>
      <c r="D10" s="206"/>
      <c r="E10" s="13" t="s">
        <v>1325</v>
      </c>
      <c r="F10" s="14"/>
      <c r="G10" s="304"/>
      <c r="H10" s="13" t="s">
        <v>1326</v>
      </c>
      <c r="I10" s="206" t="s">
        <v>1327</v>
      </c>
      <c r="J10" s="195"/>
      <c r="K10" s="196"/>
    </row>
    <row r="11" spans="1:11" ht="33.75" customHeight="1">
      <c r="A11" s="570"/>
      <c r="B11" s="200"/>
      <c r="C11" s="207"/>
      <c r="D11" s="200"/>
      <c r="E11" s="208"/>
      <c r="F11" s="202"/>
      <c r="G11" s="203"/>
      <c r="H11" s="199"/>
      <c r="I11" s="199"/>
      <c r="J11" s="199"/>
      <c r="K11" s="196"/>
    </row>
    <row r="12" spans="1:11" ht="33.75" customHeight="1">
      <c r="A12" s="570"/>
      <c r="B12" s="343"/>
      <c r="C12" s="202" t="s">
        <v>1143</v>
      </c>
      <c r="D12" s="210" t="s">
        <v>1694</v>
      </c>
      <c r="E12" s="328"/>
      <c r="F12" s="328"/>
      <c r="G12" s="327"/>
      <c r="H12" s="327"/>
      <c r="I12" s="327"/>
      <c r="J12" s="327"/>
      <c r="K12" s="314"/>
    </row>
    <row r="13" spans="1:11" ht="33.75" customHeight="1" thickBot="1">
      <c r="A13" s="1118"/>
      <c r="B13" s="329"/>
      <c r="C13" s="329"/>
      <c r="D13" s="330"/>
      <c r="E13" s="330"/>
      <c r="F13" s="330"/>
      <c r="G13" s="331"/>
      <c r="H13" s="331"/>
      <c r="I13" s="331"/>
      <c r="J13" s="331"/>
      <c r="K13" s="332"/>
    </row>
    <row r="14" spans="1:11" s="220" customFormat="1" ht="33.75" customHeight="1">
      <c r="A14" s="546" t="s">
        <v>1144</v>
      </c>
      <c r="B14" s="217"/>
      <c r="C14" s="203"/>
      <c r="D14" s="203"/>
      <c r="E14" s="203"/>
      <c r="F14" s="203"/>
      <c r="G14" s="218"/>
      <c r="H14" s="218"/>
      <c r="I14" s="218"/>
      <c r="J14" s="218"/>
      <c r="K14" s="219"/>
    </row>
    <row r="15" spans="1:11" s="220" customFormat="1" ht="33.75" customHeight="1">
      <c r="A15" s="547"/>
      <c r="B15" s="221"/>
      <c r="C15" s="222" t="s">
        <v>281</v>
      </c>
      <c r="D15" s="223" t="s">
        <v>282</v>
      </c>
      <c r="E15" s="224" t="s">
        <v>1145</v>
      </c>
      <c r="F15" s="502" t="s">
        <v>1146</v>
      </c>
      <c r="G15" s="502"/>
      <c r="H15" s="502"/>
      <c r="I15" s="502"/>
      <c r="J15" s="502"/>
      <c r="K15" s="196"/>
    </row>
    <row r="16" spans="1:11" s="220" customFormat="1" ht="33.75" customHeight="1">
      <c r="A16" s="547"/>
      <c r="B16" s="221"/>
      <c r="C16" s="227"/>
      <c r="D16" s="227" t="s">
        <v>1327</v>
      </c>
      <c r="E16" s="227"/>
      <c r="F16" s="502"/>
      <c r="G16" s="502"/>
      <c r="H16" s="502"/>
      <c r="I16" s="502"/>
      <c r="J16" s="502"/>
      <c r="K16" s="196"/>
    </row>
    <row r="17" spans="1:11" s="220" customFormat="1" ht="33.75" customHeight="1" thickBot="1">
      <c r="A17" s="547"/>
      <c r="B17" s="229"/>
      <c r="C17" s="230"/>
      <c r="D17" s="230"/>
      <c r="E17" s="230"/>
      <c r="F17" s="230"/>
      <c r="G17" s="230"/>
      <c r="H17" s="230"/>
      <c r="I17" s="230"/>
      <c r="J17" s="230"/>
      <c r="K17" s="305"/>
    </row>
    <row r="18" spans="1:11" s="220" customFormat="1" ht="54.75" hidden="1" customHeight="1">
      <c r="A18" s="571" t="s">
        <v>1330</v>
      </c>
      <c r="B18" s="1101" t="s">
        <v>1590</v>
      </c>
      <c r="C18" s="575"/>
      <c r="D18" s="575"/>
      <c r="E18" s="575"/>
      <c r="F18" s="575"/>
      <c r="G18" s="575"/>
      <c r="H18" s="575"/>
      <c r="I18" s="575"/>
      <c r="J18" s="575"/>
      <c r="K18" s="1102"/>
    </row>
    <row r="19" spans="1:11" s="220" customFormat="1" ht="31.5" hidden="1" customHeight="1">
      <c r="A19" s="572"/>
      <c r="B19" s="1103" t="s">
        <v>1332</v>
      </c>
      <c r="C19" s="578"/>
      <c r="D19" s="581"/>
      <c r="E19" s="583" t="s">
        <v>1333</v>
      </c>
      <c r="F19" s="584"/>
      <c r="G19" s="584"/>
      <c r="H19" s="584"/>
      <c r="I19" s="584"/>
      <c r="J19" s="584"/>
      <c r="K19" s="1105"/>
    </row>
    <row r="20" spans="1:11" s="220" customFormat="1" ht="31.5" hidden="1" customHeight="1">
      <c r="A20" s="572"/>
      <c r="B20" s="1104"/>
      <c r="C20" s="580"/>
      <c r="D20" s="582"/>
      <c r="E20" s="583"/>
      <c r="F20" s="584"/>
      <c r="G20" s="584"/>
      <c r="H20" s="584"/>
      <c r="I20" s="584"/>
      <c r="J20" s="584"/>
      <c r="K20" s="1105"/>
    </row>
    <row r="21" spans="1:11" s="220" customFormat="1" ht="31.5" hidden="1" customHeight="1">
      <c r="A21" s="572"/>
      <c r="B21" s="1103" t="s">
        <v>1334</v>
      </c>
      <c r="C21" s="578"/>
      <c r="D21" s="581"/>
      <c r="E21" s="583" t="s">
        <v>1333</v>
      </c>
      <c r="F21" s="584"/>
      <c r="G21" s="584"/>
      <c r="H21" s="584"/>
      <c r="I21" s="584"/>
      <c r="J21" s="584"/>
      <c r="K21" s="1105"/>
    </row>
    <row r="22" spans="1:11" s="220" customFormat="1" ht="31.5" hidden="1" customHeight="1">
      <c r="A22" s="572"/>
      <c r="B22" s="1106"/>
      <c r="C22" s="587"/>
      <c r="D22" s="588"/>
      <c r="E22" s="589"/>
      <c r="F22" s="590"/>
      <c r="G22" s="590"/>
      <c r="H22" s="590"/>
      <c r="I22" s="590"/>
      <c r="J22" s="590"/>
      <c r="K22" s="1107"/>
    </row>
    <row r="23" spans="1:11" s="220" customFormat="1" ht="54.75" hidden="1" customHeight="1">
      <c r="A23" s="572"/>
      <c r="B23" s="1099" t="s">
        <v>1591</v>
      </c>
      <c r="C23" s="567"/>
      <c r="D23" s="567"/>
      <c r="E23" s="567"/>
      <c r="F23" s="567"/>
      <c r="G23" s="567"/>
      <c r="H23" s="567"/>
      <c r="I23" s="567"/>
      <c r="J23" s="567"/>
      <c r="K23" s="1100"/>
    </row>
    <row r="24" spans="1:11" ht="34.5" hidden="1" customHeight="1">
      <c r="A24" s="572"/>
      <c r="B24" s="1090" t="s">
        <v>1592</v>
      </c>
      <c r="C24" s="598"/>
      <c r="D24" s="598"/>
      <c r="E24" s="598"/>
      <c r="F24" s="598"/>
      <c r="G24" s="598"/>
      <c r="H24" s="598"/>
      <c r="I24" s="598"/>
      <c r="J24" s="598"/>
      <c r="K24" s="1091"/>
    </row>
    <row r="25" spans="1:11" ht="20.25" hidden="1" customHeight="1">
      <c r="A25" s="572"/>
      <c r="B25" s="1092"/>
      <c r="C25" s="601"/>
      <c r="D25" s="601"/>
      <c r="E25" s="602"/>
      <c r="F25" s="603" t="s">
        <v>1337</v>
      </c>
      <c r="G25" s="603"/>
      <c r="H25" s="603"/>
      <c r="I25" s="603"/>
      <c r="J25" s="603"/>
      <c r="K25" s="1093"/>
    </row>
    <row r="26" spans="1:11" ht="57" hidden="1" customHeight="1">
      <c r="A26" s="572"/>
      <c r="B26" s="311"/>
      <c r="C26" s="605" t="s">
        <v>1593</v>
      </c>
      <c r="D26" s="606"/>
      <c r="E26" s="607"/>
      <c r="F26" s="608"/>
      <c r="G26" s="608"/>
      <c r="H26" s="608"/>
      <c r="I26" s="608"/>
      <c r="J26" s="608"/>
      <c r="K26" s="1094"/>
    </row>
    <row r="27" spans="1:11" ht="57" hidden="1" customHeight="1">
      <c r="A27" s="572"/>
      <c r="B27" s="311"/>
      <c r="C27" s="605" t="s">
        <v>1594</v>
      </c>
      <c r="D27" s="606"/>
      <c r="E27" s="607"/>
      <c r="F27" s="608"/>
      <c r="G27" s="608"/>
      <c r="H27" s="608"/>
      <c r="I27" s="608"/>
      <c r="J27" s="608"/>
      <c r="K27" s="1094"/>
    </row>
    <row r="28" spans="1:11" ht="39" hidden="1" customHeight="1">
      <c r="A28" s="572"/>
      <c r="B28" s="1095" t="s">
        <v>1595</v>
      </c>
      <c r="C28" s="611"/>
      <c r="D28" s="611"/>
      <c r="E28" s="611"/>
      <c r="F28" s="611"/>
      <c r="G28" s="611"/>
      <c r="H28" s="611"/>
      <c r="I28" s="611"/>
      <c r="J28" s="611"/>
      <c r="K28" s="1096"/>
    </row>
    <row r="29" spans="1:11" ht="18.75" hidden="1" customHeight="1">
      <c r="A29" s="572"/>
      <c r="B29" s="1097" t="s">
        <v>1341</v>
      </c>
      <c r="C29" s="614"/>
      <c r="D29" s="614"/>
      <c r="E29" s="615"/>
      <c r="F29" s="616" t="s">
        <v>1337</v>
      </c>
      <c r="G29" s="616"/>
      <c r="H29" s="616"/>
      <c r="I29" s="616"/>
      <c r="J29" s="616"/>
      <c r="K29" s="1098"/>
    </row>
    <row r="30" spans="1:11" ht="54.75" hidden="1" customHeight="1">
      <c r="A30" s="572"/>
      <c r="B30" s="311"/>
      <c r="C30" s="592" t="s">
        <v>1596</v>
      </c>
      <c r="D30" s="593"/>
      <c r="E30" s="594"/>
      <c r="F30" s="595"/>
      <c r="G30" s="595"/>
      <c r="H30" s="595"/>
      <c r="I30" s="595"/>
      <c r="J30" s="595"/>
      <c r="K30" s="1088"/>
    </row>
    <row r="31" spans="1:11" ht="54.75" hidden="1" customHeight="1">
      <c r="A31" s="572"/>
      <c r="B31" s="311"/>
      <c r="C31" s="592" t="s">
        <v>1597</v>
      </c>
      <c r="D31" s="593"/>
      <c r="E31" s="594"/>
      <c r="F31" s="595"/>
      <c r="G31" s="595"/>
      <c r="H31" s="595"/>
      <c r="I31" s="595"/>
      <c r="J31" s="595"/>
      <c r="K31" s="1088"/>
    </row>
    <row r="32" spans="1:11" ht="54.75" hidden="1" customHeight="1">
      <c r="A32" s="572"/>
      <c r="B32" s="311"/>
      <c r="C32" s="592" t="s">
        <v>1598</v>
      </c>
      <c r="D32" s="593"/>
      <c r="E32" s="594"/>
      <c r="F32" s="595"/>
      <c r="G32" s="595"/>
      <c r="H32" s="595"/>
      <c r="I32" s="595"/>
      <c r="J32" s="595"/>
      <c r="K32" s="1088"/>
    </row>
    <row r="33" spans="1:11" ht="84" hidden="1" customHeight="1">
      <c r="A33" s="573"/>
      <c r="B33" s="338"/>
      <c r="C33" s="652" t="s">
        <v>1599</v>
      </c>
      <c r="D33" s="653"/>
      <c r="E33" s="654"/>
      <c r="F33" s="655"/>
      <c r="G33" s="655"/>
      <c r="H33" s="655"/>
      <c r="I33" s="655"/>
      <c r="J33" s="655"/>
      <c r="K33" s="1089"/>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1" t="s">
        <v>1357</v>
      </c>
      <c r="B43" s="1115"/>
      <c r="C43" s="1116"/>
      <c r="D43" s="1116"/>
      <c r="E43" s="1116"/>
      <c r="F43" s="1116"/>
      <c r="G43" s="1116"/>
      <c r="H43" s="1116"/>
      <c r="I43" s="1116"/>
      <c r="J43" s="1116"/>
      <c r="K43" s="1117"/>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006BF5B3-BCAC-4B36-A0E4-146186E50368}">
      <formula1>INDIRECT(C40)</formula1>
    </dataValidation>
    <dataValidation type="list" allowBlank="1" showInputMessage="1" showErrorMessage="1" sqref="F20:K20 F22:K22" xr:uid="{26270D05-D883-4237-AB7D-48D288658786}">
      <formula1>INDIRECT(D19)</formula1>
    </dataValidation>
    <dataValidation type="list" allowBlank="1" showInputMessage="1" showErrorMessage="1" sqref="F19:K19 F21:K21" xr:uid="{48CA1A0A-AE29-448B-A850-8F7E06F944EF}">
      <formula1>INDIRECT(D19)</formula1>
    </dataValidation>
    <dataValidation type="list" allowBlank="1" showInputMessage="1" showErrorMessage="1" sqref="F15 G7" xr:uid="{CC21C4F2-323F-422E-BAC2-A5D5FBD04273}">
      <formula1>#REF!</formula1>
    </dataValidation>
    <dataValidation allowBlank="1" showInputMessage="1" showErrorMessage="1" prompt="Incluir una ficha por cada indicador, ya sea de producto o de resultado" sqref="A1" xr:uid="{FBDD707F-602B-418F-8E74-BB63859C9E28}"/>
  </dataValidation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257CB-BFBF-4E33-A83A-F1EA4C8ECA01}">
  <dimension ref="A1:K43"/>
  <sheetViews>
    <sheetView topLeftCell="A5" zoomScale="55" zoomScaleNormal="55" workbookViewId="0">
      <selection activeCell="B5" sqref="B5:K5"/>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1687</v>
      </c>
      <c r="B1" s="550"/>
      <c r="C1" s="550"/>
      <c r="D1" s="550"/>
      <c r="E1" s="550"/>
      <c r="F1" s="550"/>
      <c r="G1" s="550"/>
      <c r="H1" s="550"/>
      <c r="I1" s="550"/>
      <c r="J1" s="550"/>
      <c r="K1" s="551"/>
    </row>
    <row r="2" spans="1:11" ht="33.75" customHeight="1" thickBot="1">
      <c r="A2" s="192" t="s">
        <v>1137</v>
      </c>
      <c r="B2" s="552" t="s">
        <v>1539</v>
      </c>
      <c r="C2" s="553"/>
      <c r="D2" s="553"/>
      <c r="E2" s="553"/>
      <c r="F2" s="553"/>
      <c r="G2" s="553"/>
      <c r="H2" s="553"/>
      <c r="I2" s="553"/>
      <c r="J2" s="553"/>
      <c r="K2" s="554"/>
    </row>
    <row r="3" spans="1:11" ht="25.5" customHeight="1">
      <c r="A3" s="555" t="s">
        <v>1138</v>
      </c>
      <c r="B3" s="557" t="s">
        <v>1688</v>
      </c>
      <c r="C3" s="558"/>
      <c r="D3" s="558"/>
      <c r="E3" s="558"/>
      <c r="F3" s="558"/>
      <c r="G3" s="558"/>
      <c r="H3" s="558"/>
      <c r="I3" s="558"/>
      <c r="J3" s="558"/>
      <c r="K3" s="559"/>
    </row>
    <row r="4" spans="1:11" ht="21.75" customHeight="1" thickBot="1">
      <c r="A4" s="556"/>
      <c r="B4" s="1122"/>
      <c r="C4" s="1123"/>
      <c r="D4" s="1123"/>
      <c r="E4" s="1123"/>
      <c r="F4" s="1123"/>
      <c r="G4" s="1123"/>
      <c r="H4" s="1123"/>
      <c r="I4" s="1123"/>
      <c r="J4" s="1123"/>
      <c r="K4" s="1124"/>
    </row>
    <row r="5" spans="1:11" ht="120" customHeight="1" thickBot="1">
      <c r="A5" s="192" t="s">
        <v>1319</v>
      </c>
      <c r="B5" s="563" t="s">
        <v>1689</v>
      </c>
      <c r="C5" s="564"/>
      <c r="D5" s="564"/>
      <c r="E5" s="564"/>
      <c r="F5" s="564"/>
      <c r="G5" s="564"/>
      <c r="H5" s="564"/>
      <c r="I5" s="564"/>
      <c r="J5" s="564"/>
      <c r="K5" s="565"/>
    </row>
    <row r="6" spans="1:11" ht="33.75" customHeight="1">
      <c r="A6" s="546" t="s">
        <v>1320</v>
      </c>
      <c r="B6" s="274"/>
      <c r="C6" s="275"/>
      <c r="D6" s="276"/>
      <c r="E6" s="276"/>
      <c r="F6" s="276"/>
      <c r="G6" s="276"/>
      <c r="H6" s="276"/>
      <c r="I6" s="276"/>
      <c r="J6" s="276"/>
      <c r="K6" s="277"/>
    </row>
    <row r="7" spans="1:11" ht="33.75" customHeight="1">
      <c r="A7" s="547"/>
      <c r="B7" s="278"/>
      <c r="C7" s="197"/>
      <c r="D7" s="197"/>
      <c r="E7" s="197"/>
      <c r="F7" s="198"/>
      <c r="G7" s="198"/>
      <c r="H7" s="198"/>
      <c r="I7" s="198"/>
      <c r="J7" s="199"/>
      <c r="K7" s="196"/>
    </row>
    <row r="8" spans="1:11" ht="33.75" customHeight="1">
      <c r="A8" s="547"/>
      <c r="B8" s="280"/>
      <c r="C8" s="13" t="s">
        <v>1140</v>
      </c>
      <c r="D8" s="265"/>
      <c r="E8" s="13" t="s">
        <v>1321</v>
      </c>
      <c r="F8" s="273"/>
      <c r="G8" s="304"/>
      <c r="H8" s="201" t="s">
        <v>1322</v>
      </c>
      <c r="I8" s="265"/>
      <c r="J8" s="202"/>
      <c r="K8" s="196"/>
    </row>
    <row r="9" spans="1:11" ht="33.75" customHeight="1">
      <c r="A9" s="547"/>
      <c r="B9" s="280"/>
      <c r="C9" s="204" t="s">
        <v>1141</v>
      </c>
      <c r="D9" s="205"/>
      <c r="E9" s="13" t="s">
        <v>1323</v>
      </c>
      <c r="F9" s="14"/>
      <c r="G9" s="304"/>
      <c r="H9" s="201" t="s">
        <v>1324</v>
      </c>
      <c r="I9" s="205"/>
      <c r="J9" s="203"/>
      <c r="K9" s="196"/>
    </row>
    <row r="10" spans="1:11" ht="33.75" customHeight="1">
      <c r="A10" s="547"/>
      <c r="B10" s="280"/>
      <c r="C10" s="204" t="s">
        <v>1142</v>
      </c>
      <c r="D10" s="206"/>
      <c r="E10" s="13" t="s">
        <v>1325</v>
      </c>
      <c r="F10" s="14"/>
      <c r="G10" s="304"/>
      <c r="H10" s="13" t="s">
        <v>1326</v>
      </c>
      <c r="I10" s="206" t="s">
        <v>1327</v>
      </c>
      <c r="J10" s="195"/>
      <c r="K10" s="196"/>
    </row>
    <row r="11" spans="1:11" ht="33.75" customHeight="1">
      <c r="A11" s="547"/>
      <c r="B11" s="280"/>
      <c r="C11" s="207"/>
      <c r="D11" s="200"/>
      <c r="E11" s="208"/>
      <c r="F11" s="202"/>
      <c r="G11" s="203"/>
      <c r="H11" s="199"/>
      <c r="I11" s="199"/>
      <c r="J11" s="199"/>
      <c r="K11" s="196"/>
    </row>
    <row r="12" spans="1:11" ht="33.75" customHeight="1">
      <c r="A12" s="547"/>
      <c r="B12" s="221"/>
      <c r="C12" s="202" t="s">
        <v>1143</v>
      </c>
      <c r="D12" s="210" t="s">
        <v>1690</v>
      </c>
      <c r="E12" s="211"/>
      <c r="F12" s="211"/>
      <c r="G12" s="203"/>
      <c r="H12" s="203"/>
      <c r="I12" s="203"/>
      <c r="J12" s="203"/>
      <c r="K12" s="196"/>
    </row>
    <row r="13" spans="1:11" ht="33.75" customHeight="1" thickBot="1">
      <c r="A13" s="548"/>
      <c r="B13" s="283"/>
      <c r="C13" s="213"/>
      <c r="D13" s="214"/>
      <c r="E13" s="214"/>
      <c r="F13" s="214"/>
      <c r="G13" s="215"/>
      <c r="H13" s="215"/>
      <c r="I13" s="215"/>
      <c r="J13" s="215"/>
      <c r="K13" s="216"/>
    </row>
    <row r="14" spans="1:11" s="220" customFormat="1" ht="33.75" customHeight="1">
      <c r="A14" s="546" t="s">
        <v>1144</v>
      </c>
      <c r="B14" s="217"/>
      <c r="C14" s="203"/>
      <c r="D14" s="203"/>
      <c r="E14" s="203"/>
      <c r="F14" s="203"/>
      <c r="G14" s="218"/>
      <c r="H14" s="218"/>
      <c r="I14" s="218"/>
      <c r="J14" s="218"/>
      <c r="K14" s="219"/>
    </row>
    <row r="15" spans="1:11" s="220" customFormat="1" ht="33.75" customHeight="1">
      <c r="A15" s="547"/>
      <c r="B15" s="221"/>
      <c r="C15" s="222" t="s">
        <v>281</v>
      </c>
      <c r="D15" s="223" t="s">
        <v>282</v>
      </c>
      <c r="E15" s="224" t="s">
        <v>1145</v>
      </c>
      <c r="F15" s="502" t="s">
        <v>1146</v>
      </c>
      <c r="G15" s="502"/>
      <c r="H15" s="502"/>
      <c r="I15" s="502"/>
      <c r="J15" s="502"/>
      <c r="K15" s="196"/>
    </row>
    <row r="16" spans="1:11" s="220" customFormat="1" ht="33.75" customHeight="1">
      <c r="A16" s="547"/>
      <c r="B16" s="221"/>
      <c r="C16" s="226"/>
      <c r="D16" s="227" t="s">
        <v>1327</v>
      </c>
      <c r="E16" s="227"/>
      <c r="F16" s="502"/>
      <c r="G16" s="502"/>
      <c r="H16" s="502"/>
      <c r="I16" s="502"/>
      <c r="J16" s="502"/>
      <c r="K16" s="196"/>
    </row>
    <row r="17" spans="1:11" s="220" customFormat="1" ht="33.75" customHeight="1" thickBot="1">
      <c r="A17" s="547"/>
      <c r="B17" s="229"/>
      <c r="C17" s="230"/>
      <c r="D17" s="230"/>
      <c r="E17" s="230"/>
      <c r="F17" s="230"/>
      <c r="G17" s="230"/>
      <c r="H17" s="230"/>
      <c r="I17" s="230"/>
      <c r="J17" s="230"/>
      <c r="K17" s="305"/>
    </row>
    <row r="18" spans="1:11" s="220" customFormat="1" ht="54.75" hidden="1" customHeight="1">
      <c r="A18" s="571" t="s">
        <v>1330</v>
      </c>
      <c r="B18" s="1119" t="s">
        <v>1590</v>
      </c>
      <c r="C18" s="1120"/>
      <c r="D18" s="1120"/>
      <c r="E18" s="1120"/>
      <c r="F18" s="1120"/>
      <c r="G18" s="1120"/>
      <c r="H18" s="1120"/>
      <c r="I18" s="1120"/>
      <c r="J18" s="1120"/>
      <c r="K18" s="1121"/>
    </row>
    <row r="19" spans="1:11" s="220" customFormat="1" ht="31.5" hidden="1" customHeight="1">
      <c r="A19" s="572"/>
      <c r="B19" s="1103" t="s">
        <v>1332</v>
      </c>
      <c r="C19" s="578"/>
      <c r="D19" s="581"/>
      <c r="E19" s="583" t="s">
        <v>1333</v>
      </c>
      <c r="F19" s="584"/>
      <c r="G19" s="584"/>
      <c r="H19" s="584"/>
      <c r="I19" s="584"/>
      <c r="J19" s="584"/>
      <c r="K19" s="1105"/>
    </row>
    <row r="20" spans="1:11" s="220" customFormat="1" ht="31.5" hidden="1" customHeight="1">
      <c r="A20" s="572"/>
      <c r="B20" s="1104"/>
      <c r="C20" s="580"/>
      <c r="D20" s="582"/>
      <c r="E20" s="583"/>
      <c r="F20" s="584"/>
      <c r="G20" s="584"/>
      <c r="H20" s="584"/>
      <c r="I20" s="584"/>
      <c r="J20" s="584"/>
      <c r="K20" s="1105"/>
    </row>
    <row r="21" spans="1:11" s="220" customFormat="1" ht="31.5" hidden="1" customHeight="1">
      <c r="A21" s="572"/>
      <c r="B21" s="1103" t="s">
        <v>1334</v>
      </c>
      <c r="C21" s="578"/>
      <c r="D21" s="581"/>
      <c r="E21" s="583" t="s">
        <v>1333</v>
      </c>
      <c r="F21" s="584"/>
      <c r="G21" s="584"/>
      <c r="H21" s="584"/>
      <c r="I21" s="584"/>
      <c r="J21" s="584"/>
      <c r="K21" s="1105"/>
    </row>
    <row r="22" spans="1:11" s="220" customFormat="1" ht="31.5" hidden="1" customHeight="1">
      <c r="A22" s="572"/>
      <c r="B22" s="1106"/>
      <c r="C22" s="587"/>
      <c r="D22" s="588"/>
      <c r="E22" s="589"/>
      <c r="F22" s="590"/>
      <c r="G22" s="590"/>
      <c r="H22" s="590"/>
      <c r="I22" s="590"/>
      <c r="J22" s="590"/>
      <c r="K22" s="1107"/>
    </row>
    <row r="23" spans="1:11" s="220" customFormat="1" ht="54.75" hidden="1" customHeight="1">
      <c r="A23" s="572"/>
      <c r="B23" s="1099" t="s">
        <v>1591</v>
      </c>
      <c r="C23" s="567"/>
      <c r="D23" s="567"/>
      <c r="E23" s="567"/>
      <c r="F23" s="567"/>
      <c r="G23" s="567"/>
      <c r="H23" s="567"/>
      <c r="I23" s="567"/>
      <c r="J23" s="567"/>
      <c r="K23" s="1100"/>
    </row>
    <row r="24" spans="1:11" ht="34.5" hidden="1" customHeight="1">
      <c r="A24" s="572"/>
      <c r="B24" s="1090" t="s">
        <v>1592</v>
      </c>
      <c r="C24" s="598"/>
      <c r="D24" s="598"/>
      <c r="E24" s="598"/>
      <c r="F24" s="598"/>
      <c r="G24" s="598"/>
      <c r="H24" s="598"/>
      <c r="I24" s="598"/>
      <c r="J24" s="598"/>
      <c r="K24" s="1091"/>
    </row>
    <row r="25" spans="1:11" ht="20.25" hidden="1" customHeight="1">
      <c r="A25" s="572"/>
      <c r="B25" s="1092"/>
      <c r="C25" s="601"/>
      <c r="D25" s="601"/>
      <c r="E25" s="602"/>
      <c r="F25" s="603" t="s">
        <v>1337</v>
      </c>
      <c r="G25" s="603"/>
      <c r="H25" s="603"/>
      <c r="I25" s="603"/>
      <c r="J25" s="603"/>
      <c r="K25" s="1093"/>
    </row>
    <row r="26" spans="1:11" ht="57" hidden="1" customHeight="1">
      <c r="A26" s="572"/>
      <c r="B26" s="311"/>
      <c r="C26" s="605" t="s">
        <v>1593</v>
      </c>
      <c r="D26" s="606"/>
      <c r="E26" s="607"/>
      <c r="F26" s="608"/>
      <c r="G26" s="608"/>
      <c r="H26" s="608"/>
      <c r="I26" s="608"/>
      <c r="J26" s="608"/>
      <c r="K26" s="1094"/>
    </row>
    <row r="27" spans="1:11" ht="57" hidden="1" customHeight="1">
      <c r="A27" s="572"/>
      <c r="B27" s="311"/>
      <c r="C27" s="605" t="s">
        <v>1594</v>
      </c>
      <c r="D27" s="606"/>
      <c r="E27" s="607"/>
      <c r="F27" s="608"/>
      <c r="G27" s="608"/>
      <c r="H27" s="608"/>
      <c r="I27" s="608"/>
      <c r="J27" s="608"/>
      <c r="K27" s="1094"/>
    </row>
    <row r="28" spans="1:11" ht="39" hidden="1" customHeight="1">
      <c r="A28" s="572"/>
      <c r="B28" s="1095" t="s">
        <v>1595</v>
      </c>
      <c r="C28" s="611"/>
      <c r="D28" s="611"/>
      <c r="E28" s="611"/>
      <c r="F28" s="611"/>
      <c r="G28" s="611"/>
      <c r="H28" s="611"/>
      <c r="I28" s="611"/>
      <c r="J28" s="611"/>
      <c r="K28" s="1096"/>
    </row>
    <row r="29" spans="1:11" ht="18.75" hidden="1" customHeight="1">
      <c r="A29" s="572"/>
      <c r="B29" s="1097" t="s">
        <v>1341</v>
      </c>
      <c r="C29" s="614"/>
      <c r="D29" s="614"/>
      <c r="E29" s="615"/>
      <c r="F29" s="616" t="s">
        <v>1337</v>
      </c>
      <c r="G29" s="616"/>
      <c r="H29" s="616"/>
      <c r="I29" s="616"/>
      <c r="J29" s="616"/>
      <c r="K29" s="1098"/>
    </row>
    <row r="30" spans="1:11" ht="54.75" hidden="1" customHeight="1">
      <c r="A30" s="572"/>
      <c r="B30" s="311"/>
      <c r="C30" s="592" t="s">
        <v>1596</v>
      </c>
      <c r="D30" s="593"/>
      <c r="E30" s="594"/>
      <c r="F30" s="595"/>
      <c r="G30" s="595"/>
      <c r="H30" s="595"/>
      <c r="I30" s="595"/>
      <c r="J30" s="595"/>
      <c r="K30" s="1088"/>
    </row>
    <row r="31" spans="1:11" ht="54.75" hidden="1" customHeight="1">
      <c r="A31" s="572"/>
      <c r="B31" s="311"/>
      <c r="C31" s="592" t="s">
        <v>1597</v>
      </c>
      <c r="D31" s="593"/>
      <c r="E31" s="594"/>
      <c r="F31" s="595"/>
      <c r="G31" s="595"/>
      <c r="H31" s="595"/>
      <c r="I31" s="595"/>
      <c r="J31" s="595"/>
      <c r="K31" s="1088"/>
    </row>
    <row r="32" spans="1:11" ht="54.75" hidden="1" customHeight="1">
      <c r="A32" s="572"/>
      <c r="B32" s="311"/>
      <c r="C32" s="592" t="s">
        <v>1598</v>
      </c>
      <c r="D32" s="593"/>
      <c r="E32" s="594"/>
      <c r="F32" s="595"/>
      <c r="G32" s="595"/>
      <c r="H32" s="595"/>
      <c r="I32" s="595"/>
      <c r="J32" s="595"/>
      <c r="K32" s="1088"/>
    </row>
    <row r="33" spans="1:11" ht="84" hidden="1" customHeight="1">
      <c r="A33" s="573"/>
      <c r="B33" s="338"/>
      <c r="C33" s="652" t="s">
        <v>1599</v>
      </c>
      <c r="D33" s="653"/>
      <c r="E33" s="654"/>
      <c r="F33" s="655"/>
      <c r="G33" s="655"/>
      <c r="H33" s="655"/>
      <c r="I33" s="655"/>
      <c r="J33" s="655"/>
      <c r="K33" s="1089"/>
    </row>
    <row r="34" spans="1:11" ht="63.75" hidden="1" customHeight="1">
      <c r="A34" s="618" t="s">
        <v>1346</v>
      </c>
      <c r="B34" s="309" t="s">
        <v>1341</v>
      </c>
      <c r="C34" s="310" t="s">
        <v>1347</v>
      </c>
      <c r="D34" s="621" t="s">
        <v>1348</v>
      </c>
      <c r="E34" s="622"/>
      <c r="F34" s="623"/>
      <c r="G34" s="624" t="s">
        <v>1349</v>
      </c>
      <c r="H34" s="625"/>
      <c r="I34" s="625"/>
      <c r="J34" s="625"/>
      <c r="K34" s="626"/>
    </row>
    <row r="35" spans="1:11" ht="90" hidden="1" customHeight="1">
      <c r="A35" s="619"/>
      <c r="B35" s="311" t="b">
        <v>0</v>
      </c>
      <c r="C35" s="307" t="s">
        <v>1350</v>
      </c>
      <c r="D35" s="627" t="s">
        <v>15</v>
      </c>
      <c r="E35" s="628"/>
      <c r="F35" s="629"/>
      <c r="G35" s="627"/>
      <c r="H35" s="628"/>
      <c r="I35" s="628"/>
      <c r="J35" s="628"/>
      <c r="K35" s="630"/>
    </row>
    <row r="36" spans="1:11" ht="78" hidden="1" customHeight="1">
      <c r="A36" s="619"/>
      <c r="B36" s="311" t="b">
        <v>0</v>
      </c>
      <c r="C36" s="307" t="s">
        <v>1351</v>
      </c>
      <c r="D36" s="627" t="s">
        <v>15</v>
      </c>
      <c r="E36" s="628"/>
      <c r="F36" s="629"/>
      <c r="G36" s="631"/>
      <c r="H36" s="632"/>
      <c r="I36" s="632"/>
      <c r="J36" s="632"/>
      <c r="K36" s="633"/>
    </row>
    <row r="37" spans="1:11" ht="114.75" hidden="1" customHeight="1">
      <c r="A37" s="619"/>
      <c r="B37" s="311" t="b">
        <v>0</v>
      </c>
      <c r="C37" s="307" t="s">
        <v>5</v>
      </c>
      <c r="D37" s="634" t="s">
        <v>15</v>
      </c>
      <c r="E37" s="635"/>
      <c r="F37" s="636"/>
      <c r="G37" s="631"/>
      <c r="H37" s="632"/>
      <c r="I37" s="632"/>
      <c r="J37" s="632"/>
      <c r="K37" s="633"/>
    </row>
    <row r="38" spans="1:11" ht="64.5" hidden="1" customHeight="1">
      <c r="A38" s="619"/>
      <c r="B38" s="311" t="b">
        <v>0</v>
      </c>
      <c r="C38" s="307" t="s">
        <v>1352</v>
      </c>
      <c r="D38" s="627" t="s">
        <v>15</v>
      </c>
      <c r="E38" s="628"/>
      <c r="F38" s="629"/>
      <c r="G38" s="631"/>
      <c r="H38" s="632"/>
      <c r="I38" s="632"/>
      <c r="J38" s="632"/>
      <c r="K38" s="633"/>
    </row>
    <row r="39" spans="1:11" ht="63" hidden="1" customHeight="1">
      <c r="A39" s="619"/>
      <c r="B39" s="311" t="b">
        <v>0</v>
      </c>
      <c r="C39" s="307" t="s">
        <v>1353</v>
      </c>
      <c r="D39" s="627" t="s">
        <v>15</v>
      </c>
      <c r="E39" s="628"/>
      <c r="F39" s="629"/>
      <c r="G39" s="631"/>
      <c r="H39" s="632"/>
      <c r="I39" s="632"/>
      <c r="J39" s="632"/>
      <c r="K39" s="633"/>
    </row>
    <row r="40" spans="1:11" ht="94.5" hidden="1" customHeight="1">
      <c r="A40" s="620"/>
      <c r="B40" s="312" t="b">
        <v>1</v>
      </c>
      <c r="C40" s="313" t="s">
        <v>15</v>
      </c>
      <c r="D40" s="637" t="s">
        <v>15</v>
      </c>
      <c r="E40" s="638"/>
      <c r="F40" s="639"/>
      <c r="G40" s="640"/>
      <c r="H40" s="641"/>
      <c r="I40" s="641"/>
      <c r="J40" s="641"/>
      <c r="K40" s="642"/>
    </row>
    <row r="41" spans="1:11" s="220" customFormat="1" ht="33.75" customHeight="1" thickBot="1">
      <c r="A41" s="241" t="s">
        <v>1354</v>
      </c>
      <c r="B41" s="643" t="s">
        <v>130</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1" t="s">
        <v>1357</v>
      </c>
      <c r="B43" s="1112"/>
      <c r="C43" s="1113"/>
      <c r="D43" s="1113"/>
      <c r="E43" s="1113"/>
      <c r="F43" s="1113"/>
      <c r="G43" s="1113"/>
      <c r="H43" s="1113"/>
      <c r="I43" s="1113"/>
      <c r="J43" s="1113"/>
      <c r="K43" s="1114"/>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92E5FB50-14DF-44C9-A134-BB599174493A}">
      <formula1>INDIRECT(C40)</formula1>
    </dataValidation>
    <dataValidation type="list" allowBlank="1" showInputMessage="1" showErrorMessage="1" sqref="F20:K20 F22:K22" xr:uid="{D8551283-3A48-4EB7-8D0A-516D59000627}">
      <formula1>INDIRECT(D19)</formula1>
    </dataValidation>
    <dataValidation type="list" allowBlank="1" showInputMessage="1" showErrorMessage="1" sqref="F19:K19 F21:K21" xr:uid="{9D8B7AFE-C7FC-4EF1-A361-885EFFA6BDFD}">
      <formula1>INDIRECT(D19)</formula1>
    </dataValidation>
    <dataValidation type="list" allowBlank="1" showInputMessage="1" showErrorMessage="1" sqref="F15 G7" xr:uid="{2BB80F00-2CED-4DC0-A7C5-EEAFE479BA20}">
      <formula1>#REF!</formula1>
    </dataValidation>
    <dataValidation allowBlank="1" showInputMessage="1" showErrorMessage="1" prompt="Incluir una ficha por cada indicador, ya sea de producto o de resultado" sqref="A1" xr:uid="{A5D3F6EB-CCDB-4666-9B25-0C0E6133520E}"/>
  </dataValidation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0F19-03B4-4795-9480-85AD17156A36}">
  <dimension ref="A1:K43"/>
  <sheetViews>
    <sheetView topLeftCell="A5" zoomScale="55" zoomScaleNormal="55" workbookViewId="0">
      <selection activeCell="E45" sqref="E45"/>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1390</v>
      </c>
      <c r="B1" s="550"/>
      <c r="C1" s="550"/>
      <c r="D1" s="550"/>
      <c r="E1" s="550"/>
      <c r="F1" s="550"/>
      <c r="G1" s="550"/>
      <c r="H1" s="550"/>
      <c r="I1" s="550"/>
      <c r="J1" s="550"/>
      <c r="K1" s="551"/>
    </row>
    <row r="2" spans="1:11" ht="33.75" customHeight="1" thickBot="1">
      <c r="A2" s="192" t="s">
        <v>1137</v>
      </c>
      <c r="B2" s="552" t="s">
        <v>1283</v>
      </c>
      <c r="C2" s="553"/>
      <c r="D2" s="553"/>
      <c r="E2" s="553"/>
      <c r="F2" s="553"/>
      <c r="G2" s="553"/>
      <c r="H2" s="553"/>
      <c r="I2" s="553"/>
      <c r="J2" s="553"/>
      <c r="K2" s="554"/>
    </row>
    <row r="3" spans="1:11" ht="25.5" customHeight="1">
      <c r="A3" s="555" t="s">
        <v>1138</v>
      </c>
      <c r="B3" s="557" t="s">
        <v>1391</v>
      </c>
      <c r="C3" s="558"/>
      <c r="D3" s="558"/>
      <c r="E3" s="558"/>
      <c r="F3" s="558"/>
      <c r="G3" s="558"/>
      <c r="H3" s="558"/>
      <c r="I3" s="558"/>
      <c r="J3" s="558"/>
      <c r="K3" s="559"/>
    </row>
    <row r="4" spans="1:11" ht="21.75" customHeight="1" thickBot="1">
      <c r="A4" s="556"/>
      <c r="B4" s="560"/>
      <c r="C4" s="561"/>
      <c r="D4" s="561"/>
      <c r="E4" s="561"/>
      <c r="F4" s="561"/>
      <c r="G4" s="561"/>
      <c r="H4" s="561"/>
      <c r="I4" s="561"/>
      <c r="J4" s="561"/>
      <c r="K4" s="562"/>
    </row>
    <row r="5" spans="1:11" ht="88.5" customHeight="1" thickBot="1">
      <c r="A5" s="192" t="s">
        <v>1319</v>
      </c>
      <c r="B5" s="563" t="s">
        <v>1392</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c r="E10" s="13" t="s">
        <v>1325</v>
      </c>
      <c r="F10" s="1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1328</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47"/>
      <c r="D16" s="227" t="s">
        <v>1327</v>
      </c>
      <c r="E16" s="227"/>
      <c r="F16" s="502"/>
      <c r="G16" s="502"/>
      <c r="H16" s="502"/>
      <c r="I16" s="502"/>
      <c r="J16" s="502"/>
      <c r="K16" s="196"/>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646" t="s">
        <v>1356</v>
      </c>
      <c r="C42" s="647"/>
      <c r="D42" s="647"/>
      <c r="E42" s="647"/>
      <c r="F42" s="647"/>
      <c r="G42" s="647"/>
      <c r="H42" s="647"/>
      <c r="I42" s="647"/>
      <c r="J42" s="647"/>
      <c r="K42" s="648"/>
    </row>
    <row r="43" spans="1:11" ht="81" customHeight="1" thickBot="1">
      <c r="A43" s="244" t="s">
        <v>1357</v>
      </c>
      <c r="B43" s="896" t="s">
        <v>1691</v>
      </c>
      <c r="C43" s="1125"/>
      <c r="D43" s="1125"/>
      <c r="E43" s="1125"/>
      <c r="F43" s="1125"/>
      <c r="G43" s="1125"/>
      <c r="H43" s="1125"/>
      <c r="I43" s="1125"/>
      <c r="J43" s="1125"/>
      <c r="K43" s="1126"/>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type="list" allowBlank="1" showInputMessage="1" showErrorMessage="1" sqref="D40:F40" xr:uid="{18EEB9C5-57FB-48AC-88AA-62C05EA5024E}">
      <formula1>INDIRECT(C40)</formula1>
    </dataValidation>
    <dataValidation type="list" allowBlank="1" showInputMessage="1" showErrorMessage="1" sqref="F20:K20 F22:K22" xr:uid="{5D89DDA7-1EE2-4081-B225-019B4524EC08}">
      <formula1>INDIRECT(D19)</formula1>
    </dataValidation>
    <dataValidation type="list" allowBlank="1" showInputMessage="1" showErrorMessage="1" sqref="F19:K19 F21:K21" xr:uid="{136FC441-22D1-4A13-9C3E-8CB2A719A418}">
      <formula1>INDIRECT(D19)</formula1>
    </dataValidation>
    <dataValidation type="list" allowBlank="1" showInputMessage="1" showErrorMessage="1" sqref="F15 G7" xr:uid="{5FBF4240-D7EB-45FA-B533-49DC9FAAB9BC}">
      <formula1>#REF!</formula1>
    </dataValidation>
    <dataValidation allowBlank="1" showInputMessage="1" showErrorMessage="1" prompt="Incluir una ficha por cada indicador, ya sea de producto o de resultado" sqref="A1" xr:uid="{E75D9B29-E32C-497A-8770-4FF42F39674E}"/>
  </dataValidation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83032-A42E-4F2D-A0B9-548B205F6D56}">
  <dimension ref="A1:K43"/>
  <sheetViews>
    <sheetView zoomScale="40" zoomScaleNormal="40" workbookViewId="0">
      <selection activeCell="O10" sqref="O10"/>
    </sheetView>
  </sheetViews>
  <sheetFormatPr baseColWidth="10" defaultColWidth="11.42578125" defaultRowHeight="15.75"/>
  <cols>
    <col min="1" max="1" width="39.140625" style="242" customWidth="1"/>
    <col min="2" max="2" width="19.140625" style="191" customWidth="1"/>
    <col min="3" max="3" width="21.5703125" style="191" customWidth="1"/>
    <col min="4" max="4" width="40.140625" style="191" customWidth="1"/>
    <col min="5" max="5" width="25" style="191" customWidth="1"/>
    <col min="6" max="6" width="18.7109375" style="191" customWidth="1"/>
    <col min="7" max="7" width="21" style="191" customWidth="1"/>
    <col min="8" max="8" width="25.7109375" style="191" customWidth="1"/>
    <col min="9" max="10" width="11.42578125" style="191"/>
    <col min="11" max="11" width="39.28515625" style="191" customWidth="1"/>
    <col min="12" max="16384" width="11.42578125" style="191"/>
  </cols>
  <sheetData>
    <row r="1" spans="1:11" ht="31.5" customHeight="1" thickBot="1">
      <c r="A1" s="549" t="s">
        <v>1393</v>
      </c>
      <c r="B1" s="550"/>
      <c r="C1" s="550"/>
      <c r="D1" s="550"/>
      <c r="E1" s="550"/>
      <c r="F1" s="550"/>
      <c r="G1" s="550"/>
      <c r="H1" s="550"/>
      <c r="I1" s="550"/>
      <c r="J1" s="550"/>
      <c r="K1" s="551"/>
    </row>
    <row r="2" spans="1:11" ht="33.75" customHeight="1" thickBot="1">
      <c r="A2" s="192" t="s">
        <v>1137</v>
      </c>
      <c r="B2" s="552" t="s">
        <v>1288</v>
      </c>
      <c r="C2" s="553"/>
      <c r="D2" s="553"/>
      <c r="E2" s="553"/>
      <c r="F2" s="553"/>
      <c r="G2" s="553"/>
      <c r="H2" s="553"/>
      <c r="I2" s="553"/>
      <c r="J2" s="553"/>
      <c r="K2" s="554"/>
    </row>
    <row r="3" spans="1:11" ht="25.5" customHeight="1">
      <c r="A3" s="555" t="s">
        <v>1138</v>
      </c>
      <c r="B3" s="557" t="s">
        <v>1394</v>
      </c>
      <c r="C3" s="558"/>
      <c r="D3" s="558"/>
      <c r="E3" s="558"/>
      <c r="F3" s="558"/>
      <c r="G3" s="558"/>
      <c r="H3" s="558"/>
      <c r="I3" s="558"/>
      <c r="J3" s="558"/>
      <c r="K3" s="559"/>
    </row>
    <row r="4" spans="1:11" ht="85.5" customHeight="1" thickBot="1">
      <c r="A4" s="556"/>
      <c r="B4" s="560"/>
      <c r="C4" s="561"/>
      <c r="D4" s="561"/>
      <c r="E4" s="561"/>
      <c r="F4" s="561"/>
      <c r="G4" s="561"/>
      <c r="H4" s="561"/>
      <c r="I4" s="561"/>
      <c r="J4" s="561"/>
      <c r="K4" s="562"/>
    </row>
    <row r="5" spans="1:11" ht="114" customHeight="1" thickBot="1">
      <c r="A5" s="192" t="s">
        <v>1319</v>
      </c>
      <c r="B5" s="563" t="s">
        <v>1395</v>
      </c>
      <c r="C5" s="564"/>
      <c r="D5" s="564"/>
      <c r="E5" s="564"/>
      <c r="F5" s="564"/>
      <c r="G5" s="564"/>
      <c r="H5" s="564"/>
      <c r="I5" s="564"/>
      <c r="J5" s="564"/>
      <c r="K5" s="565"/>
    </row>
    <row r="6" spans="1:11" ht="33.75" customHeight="1">
      <c r="A6" s="737" t="s">
        <v>1320</v>
      </c>
      <c r="B6" s="193"/>
      <c r="C6" s="194"/>
      <c r="D6" s="195"/>
      <c r="E6" s="195"/>
      <c r="F6" s="195"/>
      <c r="G6" s="195"/>
      <c r="H6" s="195"/>
      <c r="I6" s="195"/>
      <c r="J6" s="195"/>
      <c r="K6" s="196"/>
    </row>
    <row r="7" spans="1:11" ht="33.75" customHeight="1">
      <c r="A7" s="738"/>
      <c r="B7" s="193"/>
      <c r="C7" s="197"/>
      <c r="D7" s="197"/>
      <c r="E7" s="197"/>
      <c r="F7" s="198"/>
      <c r="G7" s="198"/>
      <c r="H7" s="198"/>
      <c r="I7" s="198"/>
      <c r="J7" s="199"/>
      <c r="K7" s="196"/>
    </row>
    <row r="8" spans="1:11" ht="33.75" customHeight="1">
      <c r="A8" s="738"/>
      <c r="B8" s="200"/>
      <c r="C8" s="13" t="s">
        <v>1140</v>
      </c>
      <c r="D8" s="265"/>
      <c r="E8" s="13" t="s">
        <v>1321</v>
      </c>
      <c r="F8" s="273"/>
      <c r="H8" s="201" t="s">
        <v>1322</v>
      </c>
      <c r="I8" s="265"/>
      <c r="J8" s="202"/>
      <c r="K8" s="196"/>
    </row>
    <row r="9" spans="1:11" ht="33.75" customHeight="1">
      <c r="A9" s="738"/>
      <c r="B9" s="200"/>
      <c r="C9" s="204" t="s">
        <v>1141</v>
      </c>
      <c r="D9" s="205"/>
      <c r="E9" s="13" t="s">
        <v>1323</v>
      </c>
      <c r="F9" s="14"/>
      <c r="H9" s="201" t="s">
        <v>1324</v>
      </c>
      <c r="I9" s="205"/>
      <c r="J9" s="203"/>
      <c r="K9" s="196"/>
    </row>
    <row r="10" spans="1:11" ht="33.75" customHeight="1">
      <c r="A10" s="738"/>
      <c r="B10" s="200"/>
      <c r="C10" s="204" t="s">
        <v>1142</v>
      </c>
      <c r="D10" s="206"/>
      <c r="E10" s="13" t="s">
        <v>1325</v>
      </c>
      <c r="F10" s="14"/>
      <c r="H10" s="13" t="s">
        <v>1326</v>
      </c>
      <c r="I10" s="206" t="s">
        <v>1327</v>
      </c>
      <c r="J10" s="195"/>
      <c r="K10" s="196"/>
    </row>
    <row r="11" spans="1:11" ht="33.75" customHeight="1">
      <c r="A11" s="738"/>
      <c r="B11" s="200"/>
      <c r="C11" s="207"/>
      <c r="D11" s="200"/>
      <c r="E11" s="208"/>
      <c r="F11" s="202"/>
      <c r="G11" s="203"/>
      <c r="H11" s="199"/>
      <c r="I11" s="199"/>
      <c r="J11" s="199"/>
      <c r="K11" s="196"/>
    </row>
    <row r="12" spans="1:11" ht="33.75" customHeight="1">
      <c r="A12" s="738"/>
      <c r="B12" s="209"/>
      <c r="C12" s="202" t="s">
        <v>1143</v>
      </c>
      <c r="D12" s="210" t="s">
        <v>1328</v>
      </c>
      <c r="E12" s="211"/>
      <c r="F12" s="211"/>
      <c r="G12" s="203"/>
      <c r="H12" s="203"/>
      <c r="I12" s="203"/>
      <c r="J12" s="203"/>
      <c r="K12" s="196"/>
    </row>
    <row r="13" spans="1:11" ht="33.75" customHeight="1" thickBot="1">
      <c r="A13" s="739"/>
      <c r="B13" s="213"/>
      <c r="C13" s="213"/>
      <c r="D13" s="214"/>
      <c r="E13" s="214"/>
      <c r="F13" s="214"/>
      <c r="G13" s="215"/>
      <c r="H13" s="215"/>
      <c r="I13" s="215"/>
      <c r="J13" s="215"/>
      <c r="K13" s="216"/>
    </row>
    <row r="14" spans="1:11" s="220" customFormat="1" ht="33.75" customHeight="1">
      <c r="A14" s="569" t="s">
        <v>1144</v>
      </c>
      <c r="B14" s="217"/>
      <c r="C14" s="203"/>
      <c r="D14" s="203"/>
      <c r="E14" s="203"/>
      <c r="F14" s="203"/>
      <c r="G14" s="218"/>
      <c r="H14" s="218"/>
      <c r="I14" s="218"/>
      <c r="J14" s="218"/>
      <c r="K14" s="219"/>
    </row>
    <row r="15" spans="1:11" s="220" customFormat="1" ht="33.75" customHeight="1">
      <c r="A15" s="570"/>
      <c r="B15" s="221"/>
      <c r="C15" s="222" t="s">
        <v>281</v>
      </c>
      <c r="D15" s="223" t="s">
        <v>282</v>
      </c>
      <c r="E15" s="224" t="s">
        <v>1145</v>
      </c>
      <c r="F15" s="502" t="s">
        <v>1146</v>
      </c>
      <c r="G15" s="502"/>
      <c r="H15" s="502"/>
      <c r="I15" s="502"/>
      <c r="J15" s="502"/>
      <c r="K15" s="196"/>
    </row>
    <row r="16" spans="1:11" s="220" customFormat="1" ht="33.75" customHeight="1">
      <c r="A16" s="570"/>
      <c r="B16" s="221"/>
      <c r="C16" s="247"/>
      <c r="D16" s="227" t="s">
        <v>1327</v>
      </c>
      <c r="E16" s="227"/>
      <c r="F16" s="502"/>
      <c r="G16" s="502"/>
      <c r="H16" s="502"/>
      <c r="I16" s="502"/>
      <c r="J16" s="502"/>
      <c r="K16" s="196"/>
    </row>
    <row r="17" spans="1:11" s="220" customFormat="1" ht="33.75" customHeight="1" thickBot="1">
      <c r="A17" s="570"/>
      <c r="B17" s="229"/>
      <c r="C17" s="230"/>
      <c r="D17" s="230"/>
      <c r="E17" s="230"/>
      <c r="F17" s="230"/>
      <c r="G17" s="231"/>
      <c r="H17" s="231"/>
      <c r="I17" s="231"/>
      <c r="J17" s="231"/>
      <c r="K17" s="232"/>
    </row>
    <row r="18" spans="1:11" s="220" customFormat="1" ht="54.75" hidden="1" customHeight="1">
      <c r="A18" s="571" t="s">
        <v>1330</v>
      </c>
      <c r="B18" s="744" t="s">
        <v>1331</v>
      </c>
      <c r="C18" s="745"/>
      <c r="D18" s="745"/>
      <c r="E18" s="745"/>
      <c r="F18" s="745"/>
      <c r="G18" s="745"/>
      <c r="H18" s="745"/>
      <c r="I18" s="745"/>
      <c r="J18" s="745"/>
      <c r="K18" s="746"/>
    </row>
    <row r="19" spans="1:11" s="220" customFormat="1" ht="31.5" hidden="1" customHeight="1">
      <c r="A19" s="572"/>
      <c r="B19" s="722" t="s">
        <v>1332</v>
      </c>
      <c r="C19" s="723"/>
      <c r="D19" s="726"/>
      <c r="E19" s="728" t="s">
        <v>1333</v>
      </c>
      <c r="F19" s="729"/>
      <c r="G19" s="729"/>
      <c r="H19" s="729"/>
      <c r="I19" s="729"/>
      <c r="J19" s="729"/>
      <c r="K19" s="730"/>
    </row>
    <row r="20" spans="1:11" s="220" customFormat="1" ht="31.5" hidden="1" customHeight="1">
      <c r="A20" s="572"/>
      <c r="B20" s="724"/>
      <c r="C20" s="725"/>
      <c r="D20" s="727"/>
      <c r="E20" s="728"/>
      <c r="F20" s="729"/>
      <c r="G20" s="729"/>
      <c r="H20" s="729"/>
      <c r="I20" s="729"/>
      <c r="J20" s="729"/>
      <c r="K20" s="730"/>
    </row>
    <row r="21" spans="1:11" s="220" customFormat="1" ht="31.5" hidden="1" customHeight="1">
      <c r="A21" s="572"/>
      <c r="B21" s="722" t="s">
        <v>1334</v>
      </c>
      <c r="C21" s="723"/>
      <c r="D21" s="726"/>
      <c r="E21" s="728" t="s">
        <v>1333</v>
      </c>
      <c r="F21" s="729"/>
      <c r="G21" s="729"/>
      <c r="H21" s="729"/>
      <c r="I21" s="729"/>
      <c r="J21" s="729"/>
      <c r="K21" s="730"/>
    </row>
    <row r="22" spans="1:11" s="220" customFormat="1" ht="31.5" hidden="1" customHeight="1">
      <c r="A22" s="572"/>
      <c r="B22" s="731"/>
      <c r="C22" s="732"/>
      <c r="D22" s="733"/>
      <c r="E22" s="734"/>
      <c r="F22" s="735"/>
      <c r="G22" s="735"/>
      <c r="H22" s="735"/>
      <c r="I22" s="735"/>
      <c r="J22" s="735"/>
      <c r="K22" s="736"/>
    </row>
    <row r="23" spans="1:11" s="220" customFormat="1" ht="54.75" hidden="1" customHeight="1">
      <c r="A23" s="572"/>
      <c r="B23" s="716" t="s">
        <v>1335</v>
      </c>
      <c r="C23" s="717"/>
      <c r="D23" s="717"/>
      <c r="E23" s="717"/>
      <c r="F23" s="717"/>
      <c r="G23" s="717"/>
      <c r="H23" s="717"/>
      <c r="I23" s="717"/>
      <c r="J23" s="717"/>
      <c r="K23" s="718"/>
    </row>
    <row r="24" spans="1:11" ht="34.5" hidden="1" customHeight="1">
      <c r="A24" s="572"/>
      <c r="B24" s="695" t="s">
        <v>1336</v>
      </c>
      <c r="C24" s="696"/>
      <c r="D24" s="696"/>
      <c r="E24" s="696"/>
      <c r="F24" s="696"/>
      <c r="G24" s="696"/>
      <c r="H24" s="696"/>
      <c r="I24" s="696"/>
      <c r="J24" s="696"/>
      <c r="K24" s="697"/>
    </row>
    <row r="25" spans="1:11" ht="20.25" hidden="1" customHeight="1">
      <c r="A25" s="572"/>
      <c r="B25" s="698"/>
      <c r="C25" s="699"/>
      <c r="D25" s="699"/>
      <c r="E25" s="700"/>
      <c r="F25" s="701" t="s">
        <v>1337</v>
      </c>
      <c r="G25" s="701"/>
      <c r="H25" s="701"/>
      <c r="I25" s="701"/>
      <c r="J25" s="701"/>
      <c r="K25" s="702"/>
    </row>
    <row r="26" spans="1:11" ht="57" hidden="1" customHeight="1">
      <c r="A26" s="572"/>
      <c r="B26" s="233"/>
      <c r="C26" s="703" t="s">
        <v>1338</v>
      </c>
      <c r="D26" s="704"/>
      <c r="E26" s="705"/>
      <c r="F26" s="706"/>
      <c r="G26" s="706"/>
      <c r="H26" s="706"/>
      <c r="I26" s="706"/>
      <c r="J26" s="706"/>
      <c r="K26" s="707"/>
    </row>
    <row r="27" spans="1:11" ht="57" hidden="1" customHeight="1">
      <c r="A27" s="572"/>
      <c r="B27" s="233"/>
      <c r="C27" s="703" t="s">
        <v>1339</v>
      </c>
      <c r="D27" s="704"/>
      <c r="E27" s="705"/>
      <c r="F27" s="706"/>
      <c r="G27" s="706"/>
      <c r="H27" s="706"/>
      <c r="I27" s="706"/>
      <c r="J27" s="706"/>
      <c r="K27" s="707"/>
    </row>
    <row r="28" spans="1:11" ht="39" hidden="1" customHeight="1">
      <c r="A28" s="572"/>
      <c r="B28" s="708" t="s">
        <v>1340</v>
      </c>
      <c r="C28" s="709"/>
      <c r="D28" s="709"/>
      <c r="E28" s="709"/>
      <c r="F28" s="709"/>
      <c r="G28" s="709"/>
      <c r="H28" s="709"/>
      <c r="I28" s="709"/>
      <c r="J28" s="709"/>
      <c r="K28" s="710"/>
    </row>
    <row r="29" spans="1:11" ht="18.75" hidden="1" customHeight="1">
      <c r="A29" s="572"/>
      <c r="B29" s="711" t="s">
        <v>1341</v>
      </c>
      <c r="C29" s="712"/>
      <c r="D29" s="712"/>
      <c r="E29" s="713"/>
      <c r="F29" s="714" t="s">
        <v>1337</v>
      </c>
      <c r="G29" s="714"/>
      <c r="H29" s="714"/>
      <c r="I29" s="714"/>
      <c r="J29" s="714"/>
      <c r="K29" s="715"/>
    </row>
    <row r="30" spans="1:11" ht="54.75" hidden="1" customHeight="1">
      <c r="A30" s="572"/>
      <c r="B30" s="233"/>
      <c r="C30" s="663" t="s">
        <v>1342</v>
      </c>
      <c r="D30" s="664"/>
      <c r="E30" s="665"/>
      <c r="F30" s="666"/>
      <c r="G30" s="666"/>
      <c r="H30" s="666"/>
      <c r="I30" s="666"/>
      <c r="J30" s="666"/>
      <c r="K30" s="667"/>
    </row>
    <row r="31" spans="1:11" ht="54.75" hidden="1" customHeight="1">
      <c r="A31" s="572"/>
      <c r="B31" s="233"/>
      <c r="C31" s="663" t="s">
        <v>1343</v>
      </c>
      <c r="D31" s="664"/>
      <c r="E31" s="665"/>
      <c r="F31" s="666"/>
      <c r="G31" s="666"/>
      <c r="H31" s="666"/>
      <c r="I31" s="666"/>
      <c r="J31" s="666"/>
      <c r="K31" s="667"/>
    </row>
    <row r="32" spans="1:11" ht="54.75" hidden="1" customHeight="1">
      <c r="A32" s="572"/>
      <c r="B32" s="233"/>
      <c r="C32" s="663" t="s">
        <v>1344</v>
      </c>
      <c r="D32" s="664"/>
      <c r="E32" s="665"/>
      <c r="F32" s="666"/>
      <c r="G32" s="666"/>
      <c r="H32" s="666"/>
      <c r="I32" s="666"/>
      <c r="J32" s="666"/>
      <c r="K32" s="667"/>
    </row>
    <row r="33" spans="1:11" ht="84" hidden="1" customHeight="1">
      <c r="A33" s="573"/>
      <c r="B33" s="235"/>
      <c r="C33" s="668" t="s">
        <v>1345</v>
      </c>
      <c r="D33" s="669"/>
      <c r="E33" s="670"/>
      <c r="F33" s="671"/>
      <c r="G33" s="671"/>
      <c r="H33" s="671"/>
      <c r="I33" s="671"/>
      <c r="J33" s="671"/>
      <c r="K33" s="672"/>
    </row>
    <row r="34" spans="1:11" ht="63.75" hidden="1" customHeight="1">
      <c r="A34" s="618" t="s">
        <v>1346</v>
      </c>
      <c r="B34" s="236" t="s">
        <v>1341</v>
      </c>
      <c r="C34" s="237" t="s">
        <v>1347</v>
      </c>
      <c r="D34" s="676" t="s">
        <v>1348</v>
      </c>
      <c r="E34" s="677"/>
      <c r="F34" s="678"/>
      <c r="G34" s="679" t="s">
        <v>1349</v>
      </c>
      <c r="H34" s="680"/>
      <c r="I34" s="680"/>
      <c r="J34" s="680"/>
      <c r="K34" s="681"/>
    </row>
    <row r="35" spans="1:11" ht="90" hidden="1" customHeight="1">
      <c r="A35" s="619"/>
      <c r="B35" s="238" t="b">
        <v>0</v>
      </c>
      <c r="C35" s="234" t="s">
        <v>1350</v>
      </c>
      <c r="D35" s="682" t="s">
        <v>15</v>
      </c>
      <c r="E35" s="683"/>
      <c r="F35" s="684"/>
      <c r="G35" s="682"/>
      <c r="H35" s="683"/>
      <c r="I35" s="683"/>
      <c r="J35" s="683"/>
      <c r="K35" s="685"/>
    </row>
    <row r="36" spans="1:11" ht="78" hidden="1" customHeight="1">
      <c r="A36" s="619"/>
      <c r="B36" s="238" t="b">
        <v>0</v>
      </c>
      <c r="C36" s="234" t="s">
        <v>1351</v>
      </c>
      <c r="D36" s="682" t="s">
        <v>15</v>
      </c>
      <c r="E36" s="683"/>
      <c r="F36" s="684"/>
      <c r="G36" s="673"/>
      <c r="H36" s="674"/>
      <c r="I36" s="674"/>
      <c r="J36" s="674"/>
      <c r="K36" s="675"/>
    </row>
    <row r="37" spans="1:11" ht="114.75" hidden="1" customHeight="1">
      <c r="A37" s="619"/>
      <c r="B37" s="238" t="b">
        <v>0</v>
      </c>
      <c r="C37" s="234" t="s">
        <v>5</v>
      </c>
      <c r="D37" s="686" t="s">
        <v>15</v>
      </c>
      <c r="E37" s="687"/>
      <c r="F37" s="688"/>
      <c r="G37" s="673"/>
      <c r="H37" s="674"/>
      <c r="I37" s="674"/>
      <c r="J37" s="674"/>
      <c r="K37" s="675"/>
    </row>
    <row r="38" spans="1:11" ht="64.5" hidden="1" customHeight="1">
      <c r="A38" s="619"/>
      <c r="B38" s="238" t="b">
        <v>0</v>
      </c>
      <c r="C38" s="234" t="s">
        <v>1352</v>
      </c>
      <c r="D38" s="682" t="s">
        <v>15</v>
      </c>
      <c r="E38" s="683"/>
      <c r="F38" s="684"/>
      <c r="G38" s="673"/>
      <c r="H38" s="674"/>
      <c r="I38" s="674"/>
      <c r="J38" s="674"/>
      <c r="K38" s="675"/>
    </row>
    <row r="39" spans="1:11" ht="63" hidden="1" customHeight="1">
      <c r="A39" s="619"/>
      <c r="B39" s="238" t="b">
        <v>0</v>
      </c>
      <c r="C39" s="234" t="s">
        <v>1353</v>
      </c>
      <c r="D39" s="682" t="s">
        <v>15</v>
      </c>
      <c r="E39" s="683"/>
      <c r="F39" s="684"/>
      <c r="G39" s="673"/>
      <c r="H39" s="674"/>
      <c r="I39" s="674"/>
      <c r="J39" s="674"/>
      <c r="K39" s="675"/>
    </row>
    <row r="40" spans="1:11" ht="94.5" hidden="1" customHeight="1">
      <c r="A40" s="620"/>
      <c r="B40" s="239" t="b">
        <v>1</v>
      </c>
      <c r="C40" s="240" t="s">
        <v>15</v>
      </c>
      <c r="D40" s="689" t="s">
        <v>15</v>
      </c>
      <c r="E40" s="690"/>
      <c r="F40" s="691"/>
      <c r="G40" s="692"/>
      <c r="H40" s="693"/>
      <c r="I40" s="693"/>
      <c r="J40" s="693"/>
      <c r="K40" s="694"/>
    </row>
    <row r="41" spans="1:11" s="220" customFormat="1" ht="33.75" customHeight="1" thickBot="1">
      <c r="A41" s="241" t="s">
        <v>1354</v>
      </c>
      <c r="B41" s="643" t="s">
        <v>1355</v>
      </c>
      <c r="C41" s="644"/>
      <c r="D41" s="644"/>
      <c r="E41" s="644"/>
      <c r="F41" s="644"/>
      <c r="G41" s="644"/>
      <c r="H41" s="644"/>
      <c r="I41" s="644"/>
      <c r="J41" s="644"/>
      <c r="K41" s="645"/>
    </row>
    <row r="42" spans="1:11" s="220" customFormat="1" ht="33.75" customHeight="1" thickBot="1">
      <c r="A42" s="241" t="s">
        <v>1147</v>
      </c>
      <c r="B42" s="646" t="s">
        <v>1364</v>
      </c>
      <c r="C42" s="647"/>
      <c r="D42" s="647"/>
      <c r="E42" s="647"/>
      <c r="F42" s="647"/>
      <c r="G42" s="647"/>
      <c r="H42" s="647"/>
      <c r="I42" s="647"/>
      <c r="J42" s="647"/>
      <c r="K42" s="648"/>
    </row>
    <row r="43" spans="1:11" ht="81" customHeight="1" thickBot="1">
      <c r="A43" s="244" t="s">
        <v>1357</v>
      </c>
      <c r="B43" s="1050" t="s">
        <v>1692</v>
      </c>
      <c r="C43" s="1051"/>
      <c r="D43" s="1051"/>
      <c r="E43" s="1051"/>
      <c r="F43" s="1051"/>
      <c r="G43" s="1051"/>
      <c r="H43" s="1051"/>
      <c r="I43" s="1051"/>
      <c r="J43" s="1051"/>
      <c r="K43" s="1052"/>
    </row>
  </sheetData>
  <mergeCells count="58">
    <mergeCell ref="A6:A13"/>
    <mergeCell ref="A1:K1"/>
    <mergeCell ref="B2:K2"/>
    <mergeCell ref="A3:A4"/>
    <mergeCell ref="B3:K4"/>
    <mergeCell ref="B5:K5"/>
    <mergeCell ref="B23:K23"/>
    <mergeCell ref="A14:A17"/>
    <mergeCell ref="F15:F16"/>
    <mergeCell ref="G15:J16"/>
    <mergeCell ref="A18:A33"/>
    <mergeCell ref="B18:K18"/>
    <mergeCell ref="B19:C20"/>
    <mergeCell ref="D19:D20"/>
    <mergeCell ref="E19:E20"/>
    <mergeCell ref="F19:K19"/>
    <mergeCell ref="F20:K20"/>
    <mergeCell ref="B21:C22"/>
    <mergeCell ref="D21:D22"/>
    <mergeCell ref="E21:E22"/>
    <mergeCell ref="F21:K21"/>
    <mergeCell ref="F22:K22"/>
    <mergeCell ref="C31:E31"/>
    <mergeCell ref="F31:K31"/>
    <mergeCell ref="B24:K24"/>
    <mergeCell ref="B25:E25"/>
    <mergeCell ref="F25:K25"/>
    <mergeCell ref="C26:E26"/>
    <mergeCell ref="F26:K26"/>
    <mergeCell ref="C27:E27"/>
    <mergeCell ref="F27:K27"/>
    <mergeCell ref="B28:K28"/>
    <mergeCell ref="B29:E29"/>
    <mergeCell ref="F29:K29"/>
    <mergeCell ref="C30:E30"/>
    <mergeCell ref="F30:K30"/>
    <mergeCell ref="A34:A40"/>
    <mergeCell ref="D34:F34"/>
    <mergeCell ref="G34:K34"/>
    <mergeCell ref="D35:F35"/>
    <mergeCell ref="G35:K35"/>
    <mergeCell ref="D36:F36"/>
    <mergeCell ref="D39:F39"/>
    <mergeCell ref="G39:K39"/>
    <mergeCell ref="D37:F37"/>
    <mergeCell ref="G37:K37"/>
    <mergeCell ref="D38:F38"/>
    <mergeCell ref="G38:K38"/>
    <mergeCell ref="D40:F40"/>
    <mergeCell ref="G40:K40"/>
    <mergeCell ref="B41:K41"/>
    <mergeCell ref="B42:K42"/>
    <mergeCell ref="B43:K43"/>
    <mergeCell ref="C32:E32"/>
    <mergeCell ref="F32:K32"/>
    <mergeCell ref="C33:E33"/>
    <mergeCell ref="F33:K33"/>
    <mergeCell ref="G36:K36"/>
  </mergeCells>
  <dataValidations count="5">
    <dataValidation allowBlank="1" showInputMessage="1" showErrorMessage="1" prompt="Incluir una ficha por cada indicador, ya sea de producto o de resultado" sqref="A1" xr:uid="{590A770B-D335-40A1-8789-6DE854109F36}"/>
    <dataValidation type="list" allowBlank="1" showInputMessage="1" showErrorMessage="1" sqref="F15 G7" xr:uid="{1DEE2677-EB77-41C4-862C-79BD82A1D286}">
      <formula1>#REF!</formula1>
    </dataValidation>
    <dataValidation type="list" allowBlank="1" showInputMessage="1" showErrorMessage="1" sqref="F19:K19 F21:K21" xr:uid="{67C9C517-8CB1-4E72-A764-31CAD495B90B}">
      <formula1>INDIRECT(D19)</formula1>
    </dataValidation>
    <dataValidation type="list" allowBlank="1" showInputMessage="1" showErrorMessage="1" sqref="F20:K20 F22:K22" xr:uid="{66BDFEA5-EA81-405A-851C-DC256BB699EE}">
      <formula1>INDIRECT(D19)</formula1>
    </dataValidation>
    <dataValidation type="list" allowBlank="1" showInputMessage="1" showErrorMessage="1" sqref="D40:F40" xr:uid="{D76F3358-3FBC-4FF6-AF4C-BF8475F224DE}">
      <formula1>INDIRECT(C40)</formula1>
    </dataValidation>
  </dataValidations>
  <pageMargins left="0.7" right="0.7" top="0.75" bottom="0.75" header="0.3" footer="0.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M62"/>
  <sheetViews>
    <sheetView workbookViewId="0"/>
  </sheetViews>
  <sheetFormatPr baseColWidth="10" defaultColWidth="11.42578125" defaultRowHeight="15.75"/>
  <cols>
    <col min="1" max="1" width="25.140625" style="7" customWidth="1"/>
    <col min="2" max="2" width="39.140625" style="27" customWidth="1"/>
    <col min="3" max="16384" width="11.42578125" style="7"/>
  </cols>
  <sheetData>
    <row r="1" spans="1:13" ht="16.5" thickBot="1">
      <c r="A1" s="30"/>
      <c r="B1" s="31" t="s">
        <v>1148</v>
      </c>
      <c r="C1" s="32"/>
      <c r="D1" s="32"/>
      <c r="E1" s="32"/>
      <c r="F1" s="32"/>
      <c r="G1" s="32"/>
      <c r="H1" s="32"/>
      <c r="I1" s="32"/>
      <c r="J1" s="32"/>
      <c r="K1" s="32"/>
      <c r="L1" s="32"/>
      <c r="M1" s="33"/>
    </row>
    <row r="2" spans="1:13">
      <c r="A2" s="1158" t="s">
        <v>1149</v>
      </c>
      <c r="B2" s="85" t="s">
        <v>1137</v>
      </c>
      <c r="C2" s="81"/>
      <c r="D2" s="82"/>
      <c r="E2" s="82"/>
      <c r="F2" s="82"/>
      <c r="G2" s="82"/>
      <c r="H2" s="82"/>
      <c r="I2" s="82"/>
      <c r="J2" s="82"/>
      <c r="K2" s="82"/>
      <c r="L2" s="82"/>
      <c r="M2" s="83"/>
    </row>
    <row r="3" spans="1:13" ht="31.5">
      <c r="A3" s="1159"/>
      <c r="B3" s="104" t="s">
        <v>1150</v>
      </c>
      <c r="C3" s="58"/>
      <c r="D3" s="62"/>
      <c r="E3" s="62"/>
      <c r="F3" s="62"/>
      <c r="G3" s="62"/>
      <c r="H3" s="62"/>
      <c r="I3" s="62"/>
      <c r="J3" s="62"/>
      <c r="K3" s="62"/>
      <c r="L3" s="62"/>
      <c r="M3" s="63"/>
    </row>
    <row r="4" spans="1:13">
      <c r="A4" s="1159"/>
      <c r="B4" s="158" t="s">
        <v>1151</v>
      </c>
      <c r="C4" s="58"/>
      <c r="D4" s="59"/>
      <c r="E4" s="60"/>
      <c r="F4" s="1167" t="s">
        <v>1152</v>
      </c>
      <c r="G4" s="1168"/>
      <c r="H4" s="61"/>
      <c r="I4" s="62"/>
      <c r="J4" s="62"/>
      <c r="K4" s="62"/>
      <c r="L4" s="62"/>
      <c r="M4" s="63"/>
    </row>
    <row r="5" spans="1:13">
      <c r="A5" s="1159"/>
      <c r="B5" s="158" t="s">
        <v>1153</v>
      </c>
      <c r="C5" s="58"/>
      <c r="D5" s="62"/>
      <c r="E5" s="62"/>
      <c r="F5" s="62"/>
      <c r="G5" s="62"/>
      <c r="H5" s="62"/>
      <c r="I5" s="62"/>
      <c r="J5" s="62"/>
      <c r="K5" s="62"/>
      <c r="L5" s="62"/>
      <c r="M5" s="63"/>
    </row>
    <row r="6" spans="1:13">
      <c r="A6" s="1159"/>
      <c r="B6" s="158" t="s">
        <v>1154</v>
      </c>
      <c r="C6" s="58"/>
      <c r="D6" s="62"/>
      <c r="E6" s="62"/>
      <c r="F6" s="62"/>
      <c r="G6" s="62"/>
      <c r="H6" s="62"/>
      <c r="I6" s="62"/>
      <c r="J6" s="62"/>
      <c r="K6" s="62"/>
      <c r="L6" s="62"/>
      <c r="M6" s="63"/>
    </row>
    <row r="7" spans="1:13">
      <c r="A7" s="1159"/>
      <c r="B7" s="92" t="s">
        <v>1155</v>
      </c>
      <c r="C7" s="1169"/>
      <c r="D7" s="1170"/>
      <c r="E7" s="64"/>
      <c r="F7" s="64"/>
      <c r="G7" s="65"/>
      <c r="H7" s="35" t="s">
        <v>1113</v>
      </c>
      <c r="I7" s="1171"/>
      <c r="J7" s="1170"/>
      <c r="K7" s="1170"/>
      <c r="L7" s="1170"/>
      <c r="M7" s="1172"/>
    </row>
    <row r="8" spans="1:13">
      <c r="A8" s="1159"/>
      <c r="B8" s="1136" t="s">
        <v>1156</v>
      </c>
      <c r="C8" s="66"/>
      <c r="D8" s="67"/>
      <c r="E8" s="67"/>
      <c r="F8" s="67"/>
      <c r="G8" s="67"/>
      <c r="H8" s="67"/>
      <c r="I8" s="67"/>
      <c r="J8" s="67"/>
      <c r="K8" s="67"/>
      <c r="L8" s="68"/>
      <c r="M8" s="69"/>
    </row>
    <row r="9" spans="1:13">
      <c r="A9" s="1159"/>
      <c r="B9" s="1137"/>
      <c r="C9" s="1139"/>
      <c r="D9" s="1140"/>
      <c r="E9" s="22"/>
      <c r="F9" s="1140"/>
      <c r="G9" s="1140"/>
      <c r="H9" s="22"/>
      <c r="I9" s="1140"/>
      <c r="J9" s="1140"/>
      <c r="K9" s="22"/>
      <c r="L9" s="21"/>
      <c r="M9" s="57"/>
    </row>
    <row r="10" spans="1:13">
      <c r="A10" s="1159"/>
      <c r="B10" s="1138"/>
      <c r="C10" s="1139" t="s">
        <v>1157</v>
      </c>
      <c r="D10" s="1140"/>
      <c r="E10" s="70"/>
      <c r="F10" s="1140" t="s">
        <v>1157</v>
      </c>
      <c r="G10" s="1140"/>
      <c r="H10" s="70"/>
      <c r="I10" s="1140" t="s">
        <v>1157</v>
      </c>
      <c r="J10" s="1140"/>
      <c r="K10" s="70"/>
      <c r="L10" s="71"/>
      <c r="M10" s="72"/>
    </row>
    <row r="11" spans="1:13">
      <c r="A11" s="1159"/>
      <c r="B11" s="92" t="s">
        <v>1139</v>
      </c>
      <c r="C11" s="46"/>
      <c r="D11" s="49"/>
      <c r="E11" s="49"/>
      <c r="F11" s="49"/>
      <c r="G11" s="49"/>
      <c r="H11" s="49"/>
      <c r="I11" s="49"/>
      <c r="J11" s="49"/>
      <c r="K11" s="49"/>
      <c r="L11" s="73"/>
      <c r="M11" s="74"/>
    </row>
    <row r="12" spans="1:13">
      <c r="A12" s="1159"/>
      <c r="B12" s="92" t="s">
        <v>1158</v>
      </c>
      <c r="C12" s="46"/>
      <c r="D12" s="49"/>
      <c r="E12" s="49"/>
      <c r="F12" s="49"/>
      <c r="G12" s="49"/>
      <c r="H12" s="49"/>
      <c r="I12" s="49"/>
      <c r="J12" s="49"/>
      <c r="K12" s="49"/>
      <c r="L12" s="73"/>
      <c r="M12" s="74"/>
    </row>
    <row r="13" spans="1:13" ht="31.5">
      <c r="A13" s="1159"/>
      <c r="B13" s="104" t="s">
        <v>1159</v>
      </c>
      <c r="C13" s="46"/>
      <c r="D13" s="49"/>
      <c r="E13" s="49"/>
      <c r="F13" s="49"/>
      <c r="G13" s="49"/>
      <c r="H13" s="49"/>
      <c r="I13" s="49"/>
      <c r="J13" s="49"/>
      <c r="K13" s="49"/>
      <c r="L13" s="73"/>
      <c r="M13" s="74"/>
    </row>
    <row r="14" spans="1:13">
      <c r="A14" s="1159"/>
      <c r="B14" s="1160" t="s">
        <v>1160</v>
      </c>
      <c r="C14" s="1146"/>
      <c r="D14" s="1147"/>
      <c r="E14" s="44" t="s">
        <v>201</v>
      </c>
      <c r="F14" s="29"/>
      <c r="G14" s="29"/>
      <c r="H14" s="29"/>
      <c r="I14" s="29"/>
      <c r="J14" s="29"/>
      <c r="K14" s="29"/>
      <c r="L14" s="68"/>
      <c r="M14" s="69"/>
    </row>
    <row r="15" spans="1:13">
      <c r="A15" s="1159"/>
      <c r="B15" s="1161"/>
      <c r="C15" s="1146"/>
      <c r="D15" s="1147"/>
      <c r="E15" s="1147"/>
      <c r="F15" s="1147"/>
      <c r="G15" s="1147"/>
      <c r="H15" s="1147"/>
      <c r="I15" s="1147"/>
      <c r="J15" s="1147"/>
      <c r="K15" s="1147"/>
      <c r="L15" s="1147"/>
      <c r="M15" s="1148"/>
    </row>
    <row r="16" spans="1:13">
      <c r="A16" s="1162" t="s">
        <v>1076</v>
      </c>
      <c r="B16" s="86" t="s">
        <v>1161</v>
      </c>
      <c r="C16" s="1146"/>
      <c r="D16" s="1147"/>
      <c r="E16" s="1147"/>
      <c r="F16" s="1147"/>
      <c r="G16" s="1147"/>
      <c r="H16" s="1147"/>
      <c r="I16" s="1147"/>
      <c r="J16" s="1147"/>
      <c r="K16" s="1147"/>
      <c r="L16" s="1147"/>
      <c r="M16" s="1148"/>
    </row>
    <row r="17" spans="1:13">
      <c r="A17" s="1163"/>
      <c r="B17" s="86" t="s">
        <v>1162</v>
      </c>
      <c r="C17" s="1146"/>
      <c r="D17" s="1147"/>
      <c r="E17" s="1147"/>
      <c r="F17" s="1147"/>
      <c r="G17" s="1147"/>
      <c r="H17" s="1147"/>
      <c r="I17" s="1147"/>
      <c r="J17" s="1147"/>
      <c r="K17" s="1147"/>
      <c r="L17" s="1147"/>
      <c r="M17" s="1148"/>
    </row>
    <row r="18" spans="1:13" ht="8.25" customHeight="1">
      <c r="A18" s="1163"/>
      <c r="B18" s="1133" t="s">
        <v>1163</v>
      </c>
      <c r="C18" s="75"/>
      <c r="D18" s="8"/>
      <c r="E18" s="8"/>
      <c r="F18" s="8"/>
      <c r="G18" s="8"/>
      <c r="H18" s="8"/>
      <c r="I18" s="8"/>
      <c r="J18" s="8"/>
      <c r="K18" s="8"/>
      <c r="L18" s="8"/>
      <c r="M18" s="9"/>
    </row>
    <row r="19" spans="1:13" ht="9" customHeight="1">
      <c r="A19" s="1163"/>
      <c r="B19" s="1134"/>
      <c r="C19" s="36"/>
      <c r="D19" s="10"/>
      <c r="E19" s="5"/>
      <c r="F19" s="10"/>
      <c r="G19" s="5"/>
      <c r="H19" s="10"/>
      <c r="I19" s="5"/>
      <c r="J19" s="10"/>
      <c r="K19" s="5"/>
      <c r="L19" s="5"/>
      <c r="M19" s="11"/>
    </row>
    <row r="20" spans="1:13">
      <c r="A20" s="1163"/>
      <c r="B20" s="1134"/>
      <c r="C20" s="37" t="s">
        <v>1140</v>
      </c>
      <c r="D20" s="12"/>
      <c r="E20" s="13" t="s">
        <v>1164</v>
      </c>
      <c r="F20" s="12"/>
      <c r="G20" s="13"/>
      <c r="H20" s="105"/>
      <c r="I20" s="13"/>
      <c r="J20" s="13"/>
      <c r="K20" s="13"/>
      <c r="L20" s="13"/>
      <c r="M20" s="34"/>
    </row>
    <row r="21" spans="1:13">
      <c r="A21" s="1163"/>
      <c r="B21" s="1134"/>
      <c r="C21" s="37" t="s">
        <v>1141</v>
      </c>
      <c r="D21" s="14"/>
      <c r="E21" s="13" t="s">
        <v>1165</v>
      </c>
      <c r="F21" s="15"/>
      <c r="G21" s="13"/>
      <c r="H21" s="13"/>
      <c r="I21" s="13"/>
      <c r="J21" s="13"/>
      <c r="K21" s="13"/>
      <c r="L21" s="13"/>
      <c r="M21" s="34"/>
    </row>
    <row r="22" spans="1:13">
      <c r="A22" s="1163"/>
      <c r="B22" s="1134"/>
      <c r="C22" s="13" t="s">
        <v>1142</v>
      </c>
      <c r="D22" s="14"/>
      <c r="E22" s="13"/>
      <c r="F22" s="14"/>
      <c r="G22" s="13"/>
      <c r="H22" s="13"/>
      <c r="I22" s="13"/>
      <c r="J22" s="13"/>
      <c r="K22" s="13"/>
      <c r="L22" s="13"/>
      <c r="M22" s="34"/>
    </row>
    <row r="23" spans="1:13">
      <c r="A23" s="1163"/>
      <c r="B23" s="1134"/>
      <c r="C23" s="37" t="s">
        <v>1146</v>
      </c>
      <c r="D23" s="15"/>
      <c r="E23" s="13" t="s">
        <v>1143</v>
      </c>
      <c r="F23" s="76"/>
      <c r="G23" s="76"/>
      <c r="H23" s="76"/>
      <c r="I23" s="76"/>
      <c r="J23" s="76"/>
      <c r="K23" s="76"/>
      <c r="L23" s="76"/>
      <c r="M23" s="77"/>
    </row>
    <row r="24" spans="1:13" ht="9.75" customHeight="1">
      <c r="A24" s="1163"/>
      <c r="B24" s="1135"/>
      <c r="C24" s="38"/>
      <c r="D24" s="16"/>
      <c r="E24" s="16"/>
      <c r="F24" s="16"/>
      <c r="G24" s="16"/>
      <c r="H24" s="16"/>
      <c r="I24" s="16"/>
      <c r="J24" s="16"/>
      <c r="K24" s="16"/>
      <c r="L24" s="16"/>
      <c r="M24" s="17"/>
    </row>
    <row r="25" spans="1:13">
      <c r="A25" s="1163"/>
      <c r="B25" s="1164" t="s">
        <v>1166</v>
      </c>
      <c r="C25" s="39"/>
      <c r="D25" s="18"/>
      <c r="E25" s="18"/>
      <c r="F25" s="18"/>
      <c r="G25" s="18"/>
      <c r="H25" s="18"/>
      <c r="I25" s="18"/>
      <c r="J25" s="18"/>
      <c r="K25" s="18"/>
      <c r="L25" s="68"/>
      <c r="M25" s="69"/>
    </row>
    <row r="26" spans="1:13">
      <c r="A26" s="1163"/>
      <c r="B26" s="1165"/>
      <c r="C26" s="37" t="s">
        <v>81</v>
      </c>
      <c r="D26" s="15"/>
      <c r="E26" s="19"/>
      <c r="F26" s="13" t="s">
        <v>87</v>
      </c>
      <c r="G26" s="14"/>
      <c r="H26" s="19"/>
      <c r="I26" s="13" t="s">
        <v>92</v>
      </c>
      <c r="J26" s="14"/>
      <c r="K26" s="19"/>
      <c r="L26" s="21"/>
      <c r="M26" s="57"/>
    </row>
    <row r="27" spans="1:13">
      <c r="A27" s="1163"/>
      <c r="B27" s="1165"/>
      <c r="C27" s="37" t="s">
        <v>84</v>
      </c>
      <c r="D27" s="20"/>
      <c r="E27" s="21"/>
      <c r="F27" s="13" t="s">
        <v>90</v>
      </c>
      <c r="G27" s="15"/>
      <c r="H27" s="21"/>
      <c r="I27" s="37" t="s">
        <v>1146</v>
      </c>
      <c r="J27" s="15"/>
      <c r="K27" s="13" t="s">
        <v>1143</v>
      </c>
      <c r="L27" s="71"/>
      <c r="M27" s="72"/>
    </row>
    <row r="28" spans="1:13">
      <c r="A28" s="1163"/>
      <c r="B28" s="1166"/>
      <c r="C28" s="40"/>
      <c r="D28" s="23"/>
      <c r="E28" s="23"/>
      <c r="F28" s="23"/>
      <c r="G28" s="23"/>
      <c r="H28" s="23"/>
      <c r="J28" s="23"/>
      <c r="K28" s="23"/>
      <c r="L28" s="71"/>
      <c r="M28" s="72"/>
    </row>
    <row r="29" spans="1:13">
      <c r="A29" s="1163"/>
      <c r="B29" s="88" t="s">
        <v>1167</v>
      </c>
      <c r="C29" s="41"/>
      <c r="D29" s="29"/>
      <c r="E29" s="29"/>
      <c r="F29" s="29"/>
      <c r="G29" s="29"/>
      <c r="H29" s="29"/>
      <c r="I29" s="29"/>
      <c r="J29" s="29"/>
      <c r="K29" s="29"/>
      <c r="L29" s="29"/>
      <c r="M29" s="42"/>
    </row>
    <row r="30" spans="1:13">
      <c r="A30" s="1163"/>
      <c r="B30" s="88"/>
      <c r="C30" s="43" t="s">
        <v>1168</v>
      </c>
      <c r="D30" s="25"/>
      <c r="E30" s="19"/>
      <c r="F30" s="26" t="s">
        <v>1169</v>
      </c>
      <c r="G30" s="15"/>
      <c r="H30" s="19"/>
      <c r="I30" s="26" t="s">
        <v>1170</v>
      </c>
      <c r="J30" s="48"/>
      <c r="K30" s="49"/>
      <c r="L30" s="47"/>
      <c r="M30" s="24"/>
    </row>
    <row r="31" spans="1:13">
      <c r="A31" s="1163"/>
      <c r="B31" s="87"/>
      <c r="C31" s="38"/>
      <c r="D31" s="16"/>
      <c r="E31" s="16"/>
      <c r="F31" s="16"/>
      <c r="G31" s="16"/>
      <c r="H31" s="16"/>
      <c r="I31" s="16"/>
      <c r="J31" s="16"/>
      <c r="K31" s="16"/>
      <c r="L31" s="16"/>
      <c r="M31" s="17"/>
    </row>
    <row r="32" spans="1:13">
      <c r="A32" s="1163"/>
      <c r="B32" s="1133" t="s">
        <v>1171</v>
      </c>
      <c r="C32" s="106"/>
      <c r="D32" s="107"/>
      <c r="E32" s="107"/>
      <c r="F32" s="107"/>
      <c r="G32" s="107"/>
      <c r="H32" s="107"/>
      <c r="I32" s="107"/>
      <c r="J32" s="107"/>
      <c r="K32" s="107"/>
      <c r="L32" s="108"/>
      <c r="M32" s="109"/>
    </row>
    <row r="33" spans="1:13">
      <c r="A33" s="1163"/>
      <c r="B33" s="1134"/>
      <c r="C33" s="110" t="s">
        <v>1172</v>
      </c>
      <c r="D33" s="111"/>
      <c r="E33" s="112"/>
      <c r="F33" s="113" t="s">
        <v>1173</v>
      </c>
      <c r="G33" s="114"/>
      <c r="H33" s="112"/>
      <c r="I33" s="115"/>
      <c r="J33" s="112"/>
      <c r="K33" s="112"/>
      <c r="L33" s="116"/>
      <c r="M33" s="117"/>
    </row>
    <row r="34" spans="1:13">
      <c r="A34" s="1163"/>
      <c r="B34" s="1135"/>
      <c r="C34" s="118"/>
      <c r="D34" s="119"/>
      <c r="E34" s="120"/>
      <c r="F34" s="121"/>
      <c r="G34" s="120"/>
      <c r="H34" s="120"/>
      <c r="I34" s="122"/>
      <c r="J34" s="120"/>
      <c r="K34" s="120"/>
      <c r="L34" s="123"/>
      <c r="M34" s="124"/>
    </row>
    <row r="35" spans="1:13">
      <c r="A35" s="1163"/>
      <c r="B35" s="1133" t="s">
        <v>1174</v>
      </c>
      <c r="C35" s="125"/>
      <c r="D35" s="126"/>
      <c r="E35" s="126"/>
      <c r="F35" s="126"/>
      <c r="G35" s="126"/>
      <c r="H35" s="126"/>
      <c r="I35" s="126"/>
      <c r="J35" s="126"/>
      <c r="K35" s="126"/>
      <c r="L35" s="126"/>
      <c r="M35" s="127"/>
    </row>
    <row r="36" spans="1:13">
      <c r="A36" s="1163"/>
      <c r="B36" s="1134"/>
      <c r="C36" s="128"/>
      <c r="D36" s="129" t="s">
        <v>1175</v>
      </c>
      <c r="E36" s="129"/>
      <c r="F36" s="129" t="s">
        <v>1176</v>
      </c>
      <c r="G36" s="129"/>
      <c r="H36" s="130" t="s">
        <v>1177</v>
      </c>
      <c r="I36" s="130"/>
      <c r="J36" s="130" t="s">
        <v>1178</v>
      </c>
      <c r="K36" s="129"/>
      <c r="L36" s="129" t="s">
        <v>1179</v>
      </c>
      <c r="M36" s="131"/>
    </row>
    <row r="37" spans="1:13">
      <c r="A37" s="1163"/>
      <c r="B37" s="1134"/>
      <c r="C37" s="128"/>
      <c r="D37" s="132"/>
      <c r="E37" s="133"/>
      <c r="F37" s="132"/>
      <c r="G37" s="133"/>
      <c r="H37" s="132"/>
      <c r="I37" s="133"/>
      <c r="J37" s="132"/>
      <c r="K37" s="133"/>
      <c r="L37" s="132"/>
      <c r="M37" s="134"/>
    </row>
    <row r="38" spans="1:13">
      <c r="A38" s="1163"/>
      <c r="B38" s="1134"/>
      <c r="C38" s="128"/>
      <c r="D38" s="129" t="s">
        <v>1180</v>
      </c>
      <c r="E38" s="129"/>
      <c r="F38" s="129" t="s">
        <v>1181</v>
      </c>
      <c r="G38" s="129"/>
      <c r="H38" s="130" t="s">
        <v>1182</v>
      </c>
      <c r="I38" s="130"/>
      <c r="J38" s="130" t="s">
        <v>1183</v>
      </c>
      <c r="K38" s="129"/>
      <c r="L38" s="129" t="s">
        <v>1184</v>
      </c>
      <c r="M38" s="135"/>
    </row>
    <row r="39" spans="1:13">
      <c r="A39" s="1163"/>
      <c r="B39" s="1134"/>
      <c r="C39" s="128"/>
      <c r="D39" s="132"/>
      <c r="E39" s="133"/>
      <c r="F39" s="132"/>
      <c r="G39" s="133"/>
      <c r="H39" s="132"/>
      <c r="I39" s="133"/>
      <c r="J39" s="132"/>
      <c r="K39" s="133"/>
      <c r="L39" s="132"/>
      <c r="M39" s="134"/>
    </row>
    <row r="40" spans="1:13">
      <c r="A40" s="1163"/>
      <c r="B40" s="1134"/>
      <c r="C40" s="128"/>
      <c r="D40" s="129" t="s">
        <v>1185</v>
      </c>
      <c r="E40" s="129"/>
      <c r="F40" s="129" t="s">
        <v>1186</v>
      </c>
      <c r="G40" s="129"/>
      <c r="H40" s="130" t="s">
        <v>1187</v>
      </c>
      <c r="I40" s="130"/>
      <c r="J40" s="130" t="s">
        <v>1188</v>
      </c>
      <c r="K40" s="129"/>
      <c r="L40" s="129" t="s">
        <v>1189</v>
      </c>
      <c r="M40" s="135"/>
    </row>
    <row r="41" spans="1:13">
      <c r="A41" s="1163"/>
      <c r="B41" s="1134"/>
      <c r="C41" s="128"/>
      <c r="D41" s="132"/>
      <c r="E41" s="133"/>
      <c r="F41" s="132"/>
      <c r="G41" s="133"/>
      <c r="H41" s="132"/>
      <c r="I41" s="133"/>
      <c r="J41" s="132"/>
      <c r="K41" s="133"/>
      <c r="L41" s="132"/>
      <c r="M41" s="134"/>
    </row>
    <row r="42" spans="1:13">
      <c r="A42" s="1163"/>
      <c r="B42" s="1134"/>
      <c r="C42" s="128"/>
      <c r="D42" s="136" t="s">
        <v>1189</v>
      </c>
      <c r="E42" s="137"/>
      <c r="F42" s="136" t="s">
        <v>1190</v>
      </c>
      <c r="G42" s="137"/>
      <c r="H42" s="138"/>
      <c r="I42" s="139"/>
      <c r="J42" s="138"/>
      <c r="K42" s="139"/>
      <c r="L42" s="138"/>
      <c r="M42" s="140"/>
    </row>
    <row r="43" spans="1:13">
      <c r="A43" s="1163"/>
      <c r="B43" s="1134"/>
      <c r="C43" s="128"/>
      <c r="D43" s="132"/>
      <c r="E43" s="133"/>
      <c r="F43" s="1150"/>
      <c r="G43" s="1151"/>
      <c r="H43" s="1152"/>
      <c r="I43" s="1152"/>
      <c r="J43" s="141"/>
      <c r="K43" s="129"/>
      <c r="L43" s="141"/>
      <c r="M43" s="142"/>
    </row>
    <row r="44" spans="1:13">
      <c r="A44" s="1163"/>
      <c r="B44" s="1134"/>
      <c r="C44" s="143"/>
      <c r="D44" s="136"/>
      <c r="E44" s="137"/>
      <c r="F44" s="136"/>
      <c r="G44" s="137"/>
      <c r="H44" s="144"/>
      <c r="I44" s="145"/>
      <c r="J44" s="144"/>
      <c r="K44" s="145"/>
      <c r="L44" s="144"/>
      <c r="M44" s="146"/>
    </row>
    <row r="45" spans="1:13" ht="18" customHeight="1">
      <c r="A45" s="1163"/>
      <c r="B45" s="1133" t="s">
        <v>1144</v>
      </c>
      <c r="C45" s="147"/>
      <c r="D45" s="148"/>
      <c r="E45" s="148"/>
      <c r="F45" s="148"/>
      <c r="G45" s="148"/>
      <c r="H45" s="148"/>
      <c r="I45" s="148"/>
      <c r="J45" s="148"/>
      <c r="K45" s="148"/>
      <c r="L45" s="116"/>
      <c r="M45" s="117"/>
    </row>
    <row r="46" spans="1:13">
      <c r="A46" s="1163"/>
      <c r="B46" s="1134"/>
      <c r="C46" s="149"/>
      <c r="D46" s="150" t="s">
        <v>281</v>
      </c>
      <c r="E46" s="151" t="s">
        <v>282</v>
      </c>
      <c r="F46" s="1149" t="s">
        <v>1145</v>
      </c>
      <c r="G46" s="1153"/>
      <c r="H46" s="1153"/>
      <c r="I46" s="1153"/>
      <c r="J46" s="1153"/>
      <c r="K46" s="152" t="s">
        <v>1191</v>
      </c>
      <c r="L46" s="1154"/>
      <c r="M46" s="1155"/>
    </row>
    <row r="47" spans="1:13">
      <c r="A47" s="1163"/>
      <c r="B47" s="1134"/>
      <c r="C47" s="149"/>
      <c r="D47" s="153"/>
      <c r="E47" s="154"/>
      <c r="F47" s="1149"/>
      <c r="G47" s="1153"/>
      <c r="H47" s="1153"/>
      <c r="I47" s="1153"/>
      <c r="J47" s="1153"/>
      <c r="K47" s="116"/>
      <c r="L47" s="1156"/>
      <c r="M47" s="1157"/>
    </row>
    <row r="48" spans="1:13">
      <c r="A48" s="1163"/>
      <c r="B48" s="1135"/>
      <c r="C48" s="155"/>
      <c r="D48" s="123"/>
      <c r="E48" s="123"/>
      <c r="F48" s="123"/>
      <c r="G48" s="123"/>
      <c r="H48" s="123"/>
      <c r="I48" s="123"/>
      <c r="J48" s="123"/>
      <c r="K48" s="123"/>
      <c r="L48" s="116"/>
      <c r="M48" s="117"/>
    </row>
    <row r="49" spans="1:13">
      <c r="A49" s="1163"/>
      <c r="B49" s="92" t="s">
        <v>1138</v>
      </c>
      <c r="C49" s="78"/>
      <c r="D49" s="79"/>
      <c r="E49" s="79"/>
      <c r="F49" s="79"/>
      <c r="G49" s="79"/>
      <c r="H49" s="79"/>
      <c r="I49" s="79"/>
      <c r="J49" s="79"/>
      <c r="K49" s="79"/>
      <c r="L49" s="79"/>
      <c r="M49" s="80"/>
    </row>
    <row r="50" spans="1:13">
      <c r="A50" s="1163"/>
      <c r="B50" s="86" t="s">
        <v>1192</v>
      </c>
      <c r="C50" s="78"/>
      <c r="D50" s="79"/>
      <c r="E50" s="79"/>
      <c r="F50" s="79"/>
      <c r="G50" s="79"/>
      <c r="H50" s="79"/>
      <c r="I50" s="79"/>
      <c r="J50" s="79"/>
      <c r="K50" s="79"/>
      <c r="L50" s="79"/>
      <c r="M50" s="80"/>
    </row>
    <row r="51" spans="1:13">
      <c r="A51" s="1163"/>
      <c r="B51" s="86" t="s">
        <v>1147</v>
      </c>
      <c r="C51" s="78"/>
      <c r="D51" s="79"/>
      <c r="E51" s="79"/>
      <c r="F51" s="79"/>
      <c r="G51" s="79"/>
      <c r="H51" s="79"/>
      <c r="I51" s="79"/>
      <c r="J51" s="79"/>
      <c r="K51" s="79"/>
      <c r="L51" s="79"/>
      <c r="M51" s="80"/>
    </row>
    <row r="52" spans="1:13">
      <c r="A52" s="1163"/>
      <c r="B52" s="104" t="s">
        <v>1193</v>
      </c>
      <c r="C52" s="78"/>
      <c r="D52" s="79"/>
      <c r="E52" s="79"/>
      <c r="F52" s="79"/>
      <c r="G52" s="79"/>
      <c r="H52" s="79"/>
      <c r="I52" s="79"/>
      <c r="J52" s="79"/>
      <c r="K52" s="79"/>
      <c r="L52" s="79"/>
      <c r="M52" s="80"/>
    </row>
    <row r="53" spans="1:13" ht="15.75" customHeight="1">
      <c r="A53" s="1127" t="s">
        <v>1194</v>
      </c>
      <c r="B53" s="159" t="s">
        <v>1195</v>
      </c>
      <c r="C53" s="1143"/>
      <c r="D53" s="1144"/>
      <c r="E53" s="1144"/>
      <c r="F53" s="1144"/>
      <c r="G53" s="1144"/>
      <c r="H53" s="1144"/>
      <c r="I53" s="1144"/>
      <c r="J53" s="1144"/>
      <c r="K53" s="1144"/>
      <c r="L53" s="1144"/>
      <c r="M53" s="1145"/>
    </row>
    <row r="54" spans="1:13">
      <c r="A54" s="1128"/>
      <c r="B54" s="159" t="s">
        <v>1196</v>
      </c>
      <c r="C54" s="1143"/>
      <c r="D54" s="1144"/>
      <c r="E54" s="1144"/>
      <c r="F54" s="1144"/>
      <c r="G54" s="1144"/>
      <c r="H54" s="1144"/>
      <c r="I54" s="1144"/>
      <c r="J54" s="1144"/>
      <c r="K54" s="1144"/>
      <c r="L54" s="1144"/>
      <c r="M54" s="1145"/>
    </row>
    <row r="55" spans="1:13">
      <c r="A55" s="1128"/>
      <c r="B55" s="89" t="s">
        <v>1197</v>
      </c>
      <c r="C55" s="1143"/>
      <c r="D55" s="1144"/>
      <c r="E55" s="1144"/>
      <c r="F55" s="1144"/>
      <c r="G55" s="1144"/>
      <c r="H55" s="1144"/>
      <c r="I55" s="1144"/>
      <c r="J55" s="1144"/>
      <c r="K55" s="1144"/>
      <c r="L55" s="1144"/>
      <c r="M55" s="1145"/>
    </row>
    <row r="56" spans="1:13" ht="15.75" customHeight="1">
      <c r="A56" s="1128"/>
      <c r="B56" s="90" t="s">
        <v>1198</v>
      </c>
      <c r="C56" s="1143"/>
      <c r="D56" s="1144"/>
      <c r="E56" s="1144"/>
      <c r="F56" s="1144"/>
      <c r="G56" s="1144"/>
      <c r="H56" s="1144"/>
      <c r="I56" s="1144"/>
      <c r="J56" s="1144"/>
      <c r="K56" s="1144"/>
      <c r="L56" s="1144"/>
      <c r="M56" s="1145"/>
    </row>
    <row r="57" spans="1:13" ht="15.75" customHeight="1">
      <c r="A57" s="1128"/>
      <c r="B57" s="159" t="s">
        <v>1199</v>
      </c>
      <c r="C57" s="1143"/>
      <c r="D57" s="1144"/>
      <c r="E57" s="1144"/>
      <c r="F57" s="1144"/>
      <c r="G57" s="1144"/>
      <c r="H57" s="1144"/>
      <c r="I57" s="1144"/>
      <c r="J57" s="1144"/>
      <c r="K57" s="1144"/>
      <c r="L57" s="1144"/>
      <c r="M57" s="1145"/>
    </row>
    <row r="58" spans="1:13" ht="16.5" thickBot="1">
      <c r="A58" s="1129"/>
      <c r="B58" s="159" t="s">
        <v>1200</v>
      </c>
      <c r="C58" s="1143"/>
      <c r="D58" s="1144"/>
      <c r="E58" s="1144"/>
      <c r="F58" s="1144"/>
      <c r="G58" s="1144"/>
      <c r="H58" s="1144"/>
      <c r="I58" s="1144"/>
      <c r="J58" s="1144"/>
      <c r="K58" s="1144"/>
      <c r="L58" s="1144"/>
      <c r="M58" s="1145"/>
    </row>
    <row r="59" spans="1:13" ht="15.75" customHeight="1">
      <c r="A59" s="1141" t="s">
        <v>1201</v>
      </c>
      <c r="B59" s="156" t="s">
        <v>1202</v>
      </c>
      <c r="C59" s="1143"/>
      <c r="D59" s="1144"/>
      <c r="E59" s="1144"/>
      <c r="F59" s="1144"/>
      <c r="G59" s="1144"/>
      <c r="H59" s="1144"/>
      <c r="I59" s="1144"/>
      <c r="J59" s="1144"/>
      <c r="K59" s="1144"/>
      <c r="L59" s="1144"/>
      <c r="M59" s="1145"/>
    </row>
    <row r="60" spans="1:13" ht="30" customHeight="1">
      <c r="A60" s="1142"/>
      <c r="B60" s="156" t="s">
        <v>1203</v>
      </c>
      <c r="C60" s="1143"/>
      <c r="D60" s="1144"/>
      <c r="E60" s="1144"/>
      <c r="F60" s="1144"/>
      <c r="G60" s="1144"/>
      <c r="H60" s="1144"/>
      <c r="I60" s="1144"/>
      <c r="J60" s="1144"/>
      <c r="K60" s="1144"/>
      <c r="L60" s="1144"/>
      <c r="M60" s="1145"/>
    </row>
    <row r="61" spans="1:13" ht="30" customHeight="1" thickBot="1">
      <c r="A61" s="1142"/>
      <c r="B61" s="157" t="s">
        <v>1113</v>
      </c>
      <c r="C61" s="1143"/>
      <c r="D61" s="1144"/>
      <c r="E61" s="1144"/>
      <c r="F61" s="1144"/>
      <c r="G61" s="1144"/>
      <c r="H61" s="1144"/>
      <c r="I61" s="1144"/>
      <c r="J61" s="1144"/>
      <c r="K61" s="1144"/>
      <c r="L61" s="1144"/>
      <c r="M61" s="1145"/>
    </row>
    <row r="62" spans="1:13" ht="16.5" thickBot="1">
      <c r="A62" s="84" t="s">
        <v>1077</v>
      </c>
      <c r="B62" s="91"/>
      <c r="C62" s="1130"/>
      <c r="D62" s="1131"/>
      <c r="E62" s="1131"/>
      <c r="F62" s="1131"/>
      <c r="G62" s="1131"/>
      <c r="H62" s="1131"/>
      <c r="I62" s="1131"/>
      <c r="J62" s="1131"/>
      <c r="K62" s="1131"/>
      <c r="L62" s="1131"/>
      <c r="M62" s="1132"/>
    </row>
  </sheetData>
  <mergeCells count="39">
    <mergeCell ref="C16:M16"/>
    <mergeCell ref="C14:D14"/>
    <mergeCell ref="C15:M15"/>
    <mergeCell ref="A2:A15"/>
    <mergeCell ref="B14:B15"/>
    <mergeCell ref="A16:A52"/>
    <mergeCell ref="B25:B28"/>
    <mergeCell ref="F4:G4"/>
    <mergeCell ref="C7:D7"/>
    <mergeCell ref="I7:M7"/>
    <mergeCell ref="C57:M57"/>
    <mergeCell ref="C56:M56"/>
    <mergeCell ref="F46:F47"/>
    <mergeCell ref="B45:B48"/>
    <mergeCell ref="B32:B34"/>
    <mergeCell ref="F43:G43"/>
    <mergeCell ref="B35:B44"/>
    <mergeCell ref="H43:I43"/>
    <mergeCell ref="C53:M53"/>
    <mergeCell ref="C54:M54"/>
    <mergeCell ref="C55:M55"/>
    <mergeCell ref="G46:J47"/>
    <mergeCell ref="L46:M47"/>
    <mergeCell ref="A53:A58"/>
    <mergeCell ref="C62:M62"/>
    <mergeCell ref="B18:B24"/>
    <mergeCell ref="B8:B10"/>
    <mergeCell ref="C9:D9"/>
    <mergeCell ref="F9:G9"/>
    <mergeCell ref="I9:J9"/>
    <mergeCell ref="C10:D10"/>
    <mergeCell ref="F10:G10"/>
    <mergeCell ref="I10:J10"/>
    <mergeCell ref="A59:A61"/>
    <mergeCell ref="C59:M59"/>
    <mergeCell ref="C60:M60"/>
    <mergeCell ref="C61:M61"/>
    <mergeCell ref="C58:M58"/>
    <mergeCell ref="C17:M17"/>
  </mergeCells>
  <dataValidations count="8">
    <dataValidation allowBlank="1" showInputMessage="1" showErrorMessage="1" prompt="Seleccione de la lista desplegable" sqref="B4 B7 H7" xr:uid="{00000000-0002-0000-0400-000000000000}"/>
    <dataValidation allowBlank="1" showInputMessage="1" showErrorMessage="1" prompt="Incluir una ficha por cada indicador, ya sea de producto o de resultado" sqref="B1" xr:uid="{00000000-0002-0000-0400-000001000000}"/>
    <dataValidation allowBlank="1" showInputMessage="1" showErrorMessage="1" prompt="Identifique el ODS a que le apunta el indicador de producto. Seleccione de la lista desplegable._x000a_" sqref="B14:B15" xr:uid="{00000000-0002-0000-0400-000002000000}"/>
    <dataValidation allowBlank="1" showInputMessage="1" showErrorMessage="1" prompt="Identifique la meta ODS a que le apunta el indicador de producto. Seleccione de la lista desplegable." sqref="E14" xr:uid="{00000000-0002-0000-0400-000003000000}"/>
    <dataValidation allowBlank="1" showInputMessage="1" showErrorMessage="1" prompt="Determine si el indicador responde a un enfoque (Derechos Humanos, Género, Poblacional - Diferencial, Ambiental y Territorial). Si responde a más de enfoque separelos por ;" sqref="B16" xr:uid="{00000000-0002-0000-0400-000004000000}"/>
    <dataValidation allowBlank="1" showInputMessage="1" showErrorMessage="1" prompt="Si corresponde a un indicador del PDD, identifique el código de la meta el cual se encuentra en el listado de indicadores del plan que se encuentra en la caja de herramientas._x000a__x000a_" sqref="F4" xr:uid="{00000000-0002-0000-0400-000005000000}"/>
    <dataValidation type="list" allowBlank="1" showInputMessage="1" showErrorMessage="1" sqref="I7:M7" xr:uid="{00000000-0002-0000-0400-000006000000}">
      <formula1>INDIRECT($C$7)</formula1>
    </dataValidation>
    <dataValidation type="list" allowBlank="1" showInputMessage="1" showErrorMessage="1" sqref="C4 C14:D14 C7 G46:J47" xr:uid="{00000000-0002-0000-0400-000007000000}">
      <formula1>#REF!</formula1>
    </dataValidation>
  </dataValidations>
  <pageMargins left="0.7" right="0.7" top="0.75" bottom="0.75" header="0.3" footer="0.3"/>
  <pageSetup paperSize="9" orientation="portrait" horizontalDpi="1200" verticalDpi="1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DACA076DCC65C49860A848D3CE44A18" ma:contentTypeVersion="14" ma:contentTypeDescription="Crear nuevo documento." ma:contentTypeScope="" ma:versionID="7eca785c1b7a6393af94d65cc6e6de9f">
  <xsd:schema xmlns:xsd="http://www.w3.org/2001/XMLSchema" xmlns:xs="http://www.w3.org/2001/XMLSchema" xmlns:p="http://schemas.microsoft.com/office/2006/metadata/properties" xmlns:ns3="2e3b569c-baa0-4133-bd61-c9a6a25884a3" xmlns:ns4="caae7808-9b4f-425d-8c59-385d227c2b42" targetNamespace="http://schemas.microsoft.com/office/2006/metadata/properties" ma:root="true" ma:fieldsID="eda16c4674a09b64fab05acca5063a94" ns3:_="" ns4:_="">
    <xsd:import namespace="2e3b569c-baa0-4133-bd61-c9a6a25884a3"/>
    <xsd:import namespace="caae7808-9b4f-425d-8c59-385d227c2b4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3b569c-baa0-4133-bd61-c9a6a25884a3"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ae7808-9b4f-425d-8c59-385d227c2b42"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e3b569c-baa0-4133-bd61-c9a6a25884a3" xsi:nil="true"/>
  </documentManagement>
</p:properties>
</file>

<file path=customXml/itemProps1.xml><?xml version="1.0" encoding="utf-8"?>
<ds:datastoreItem xmlns:ds="http://schemas.openxmlformats.org/officeDocument/2006/customXml" ds:itemID="{458C8879-45FA-4688-B7F0-0852425A8E46}">
  <ds:schemaRefs>
    <ds:schemaRef ds:uri="http://schemas.microsoft.com/sharepoint/v3/contenttype/forms"/>
  </ds:schemaRefs>
</ds:datastoreItem>
</file>

<file path=customXml/itemProps2.xml><?xml version="1.0" encoding="utf-8"?>
<ds:datastoreItem xmlns:ds="http://schemas.openxmlformats.org/officeDocument/2006/customXml" ds:itemID="{0895DAEC-7F8C-4D22-8BE5-41AE879CAD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3b569c-baa0-4133-bd61-c9a6a25884a3"/>
    <ds:schemaRef ds:uri="caae7808-9b4f-425d-8c59-385d227c2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598372-2E84-4F0E-8122-E7CFBAA66023}">
  <ds:schemaRefs>
    <ds:schemaRef ds:uri="http://schemas.microsoft.com/office/2006/metadata/properties"/>
    <ds:schemaRef ds:uri="http://schemas.microsoft.com/office/infopath/2007/PartnerControls"/>
    <ds:schemaRef ds:uri="2e3b569c-baa0-4133-bd61-c9a6a25884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62</vt:i4>
      </vt:variant>
      <vt:variant>
        <vt:lpstr>Rangos con nombre</vt:lpstr>
      </vt:variant>
      <vt:variant>
        <vt:i4>37</vt:i4>
      </vt:variant>
    </vt:vector>
  </HeadingPairs>
  <TitlesOfParts>
    <vt:vector size="99" baseType="lpstr">
      <vt:lpstr>Desplegables 2</vt:lpstr>
      <vt:lpstr>Plan de acción PPECC</vt:lpstr>
      <vt:lpstr>Ficha técnica IR 1.1.</vt:lpstr>
      <vt:lpstr>Ficha técnica IR 1.2.</vt:lpstr>
      <vt:lpstr>Ficha técnica IR 1.3.</vt:lpstr>
      <vt:lpstr>Ficha técnica IR 2.1.</vt:lpstr>
      <vt:lpstr>Ficha técnica IR 2.2.</vt:lpstr>
      <vt:lpstr>Ficha técnica IR 3.1.</vt:lpstr>
      <vt:lpstr>Ficha técnica IR 4.1.</vt:lpstr>
      <vt:lpstr>Ficha técnica IR 4.2.</vt:lpstr>
      <vt:lpstr>Ficha técnica IR 4.3.</vt:lpstr>
      <vt:lpstr>Ficha técnica IR 5.1.</vt:lpstr>
      <vt:lpstr>Ficha técnica IP 1.1.1</vt:lpstr>
      <vt:lpstr>Ficha técnica IP 1.1.2</vt:lpstr>
      <vt:lpstr>Ficha técnica IP 1.1.3</vt:lpstr>
      <vt:lpstr>Ficha técnica IP 1.1.4</vt:lpstr>
      <vt:lpstr>Ficha técnica IP 1.1.5</vt:lpstr>
      <vt:lpstr>Ficha técnica IP 1.2.1</vt:lpstr>
      <vt:lpstr>Ficha técnica IP 1.2.2</vt:lpstr>
      <vt:lpstr>Ficha técnica IP 1.2.3</vt:lpstr>
      <vt:lpstr>Ficha técnica IP 1.2.4</vt:lpstr>
      <vt:lpstr>Ficha técnica IP 1.2.5</vt:lpstr>
      <vt:lpstr>Ficha técnica IP 1.2.6</vt:lpstr>
      <vt:lpstr>Ficha técnica IP 1.3.1</vt:lpstr>
      <vt:lpstr>Ficha técnica IP 1.3.2</vt:lpstr>
      <vt:lpstr>Ficha técnica IP 1.3.3</vt:lpstr>
      <vt:lpstr>Ficha técnica IP 1.3.4</vt:lpstr>
      <vt:lpstr>Ficha técnica IP 2.1.1</vt:lpstr>
      <vt:lpstr>Ficha técnica IP 2.1.2</vt:lpstr>
      <vt:lpstr>Ficha técnica IP 2.1.3</vt:lpstr>
      <vt:lpstr>Ficha técnica IP 2.1.4</vt:lpstr>
      <vt:lpstr>Ficha técnica IP 2.1.5</vt:lpstr>
      <vt:lpstr>Ficha técnica IP 2.1.6</vt:lpstr>
      <vt:lpstr>Ficha técnica IP 2.1.7</vt:lpstr>
      <vt:lpstr>Ficha técnica IP 2.2.1</vt:lpstr>
      <vt:lpstr>Ficha técnica IP 2.2.2</vt:lpstr>
      <vt:lpstr>Ficha técnica IP 2.2.3</vt:lpstr>
      <vt:lpstr>Ficha técnica IP 2.2.4</vt:lpstr>
      <vt:lpstr>Ficha técnica IP 2.2.5</vt:lpstr>
      <vt:lpstr>Ficha técnica IP 3.1.1</vt:lpstr>
      <vt:lpstr>Ficha técnica IP 3.1.2</vt:lpstr>
      <vt:lpstr>Ficha técnica IP 3.1.3</vt:lpstr>
      <vt:lpstr>Ficha técnica IP 3.1.4</vt:lpstr>
      <vt:lpstr>Ficha técnica IP 3.1.5</vt:lpstr>
      <vt:lpstr>Ficha técnica IP 3.1.6</vt:lpstr>
      <vt:lpstr>Ficha técnica IP 4.1.1</vt:lpstr>
      <vt:lpstr>Ficha técnica IP 4.2.4</vt:lpstr>
      <vt:lpstr>Ficha técnica IP 4.2.6</vt:lpstr>
      <vt:lpstr>Ficha técnica IP 4.2.7</vt:lpstr>
      <vt:lpstr>Ficha técnica IP 4.2.8</vt:lpstr>
      <vt:lpstr>Ficha técnica IP 4.2.9</vt:lpstr>
      <vt:lpstr>Ficha técnica IP 4.2.10</vt:lpstr>
      <vt:lpstr>Ficha técnica IP 4.2.11</vt:lpstr>
      <vt:lpstr>Ficha técnica IP 4.2.12</vt:lpstr>
      <vt:lpstr>Ficha técnica IP 4.3.1</vt:lpstr>
      <vt:lpstr>Ficha técnica IP 4.3.2</vt:lpstr>
      <vt:lpstr>Ficha técnica IP 5.1.1</vt:lpstr>
      <vt:lpstr>Ficha técnica IP 5.1.2</vt:lpstr>
      <vt:lpstr>Ficha técnica IP 5.1.3</vt:lpstr>
      <vt:lpstr>Ficha técnica IP 5.1.4</vt:lpstr>
      <vt:lpstr>Ficha técnica IP 5.1.5</vt:lpstr>
      <vt:lpstr>Ficha técnica IP#...</vt:lpstr>
      <vt:lpstr>Acciónporelclima</vt:lpstr>
      <vt:lpstr>Agualimpiaysaneamiento</vt:lpstr>
      <vt:lpstr>Alianzasparalograrlosobjetivos</vt:lpstr>
      <vt:lpstr>Ambiente</vt:lpstr>
      <vt:lpstr>Bogotáavanzaensuseguridad</vt:lpstr>
      <vt:lpstr>Bogotáconfíaensubienestar</vt:lpstr>
      <vt:lpstr>Bogotáconfíaensugobierno</vt:lpstr>
      <vt:lpstr>Bogotáconfíaensupotencial</vt:lpstr>
      <vt:lpstr>Bogotáordenasuterritorioavanzaensuacciónclimática</vt:lpstr>
      <vt:lpstr>Ciudadesycounidadessostenibles</vt:lpstr>
      <vt:lpstr>CulturaRecreaciónyDeporte</vt:lpstr>
      <vt:lpstr>DesarrolloEconómicoIndustriayTurismo</vt:lpstr>
      <vt:lpstr>Educación</vt:lpstr>
      <vt:lpstr>Educacióndecalidad</vt:lpstr>
      <vt:lpstr>Energíaasequibleynocontaminante</vt:lpstr>
      <vt:lpstr>Findelapobreza</vt:lpstr>
      <vt:lpstr>GestiónJurídica</vt:lpstr>
      <vt:lpstr>GestiónPública</vt:lpstr>
      <vt:lpstr>Gobierno</vt:lpstr>
      <vt:lpstr>Hacienda</vt:lpstr>
      <vt:lpstr>HambreCero</vt:lpstr>
      <vt:lpstr>Igualdaddegènero</vt:lpstr>
      <vt:lpstr>IndustriaInnovacióneInfraestructura</vt:lpstr>
      <vt:lpstr>IntegraciónSocial</vt:lpstr>
      <vt:lpstr>Movilidad</vt:lpstr>
      <vt:lpstr>Mujeres</vt:lpstr>
      <vt:lpstr>OrganosdeControl</vt:lpstr>
      <vt:lpstr>Pazjusticiaeinstitucionessólidas</vt:lpstr>
      <vt:lpstr>Planeación</vt:lpstr>
      <vt:lpstr>Prodcucciónyconsumoresponsable</vt:lpstr>
      <vt:lpstr>Prodcucciónyconsumoresponsables</vt:lpstr>
      <vt:lpstr>Reduccióndelasdesigualdades</vt:lpstr>
      <vt:lpstr>Salud</vt:lpstr>
      <vt:lpstr>Saludybienestar</vt:lpstr>
      <vt:lpstr>SeguridadConvivenciayJusticia</vt:lpstr>
      <vt:lpstr>Trabajodecenteycrecimientoeconómico</vt:lpstr>
      <vt:lpstr>Vidadeecosistemasterrestres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 Alarcón</dc:creator>
  <cp:keywords/>
  <dc:description/>
  <cp:lastModifiedBy>Luisa Fernanda Diaz Moreno</cp:lastModifiedBy>
  <cp:revision/>
  <dcterms:created xsi:type="dcterms:W3CDTF">2017-05-26T20:37:49Z</dcterms:created>
  <dcterms:modified xsi:type="dcterms:W3CDTF">2026-05-06T19:22:41Z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0x0101007DACA076DCC65C49860A848D3CE44A18</vt:lpwstr>
  </property>
</Properties>
</file>