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lejandra\Desktop\SCRD\Riesgos\2024\"/>
    </mc:Choice>
  </mc:AlternateContent>
  <bookViews>
    <workbookView xWindow="0" yWindow="0" windowWidth="20490" windowHeight="7050"/>
  </bookViews>
  <sheets>
    <sheet name="consolidado Risk Corrup. 2024" sheetId="4"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_xlnm._FilterDatabase" localSheetId="0" hidden="1">'consolidado Risk Corrup. 2024'!$A$3:$X$34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9" i="4" l="1"/>
  <c r="H29" i="4"/>
  <c r="G30" i="4"/>
  <c r="H30" i="4"/>
  <c r="G31" i="4"/>
  <c r="H31" i="4"/>
  <c r="G32" i="4"/>
  <c r="H32" i="4"/>
  <c r="G34" i="4"/>
  <c r="H34" i="4"/>
  <c r="B6" i="4" l="1"/>
  <c r="I34" i="4" l="1"/>
  <c r="J34" i="4"/>
  <c r="K34" i="4"/>
  <c r="L34" i="4"/>
  <c r="M34" i="4"/>
  <c r="N34" i="4"/>
  <c r="O34" i="4"/>
  <c r="P34" i="4"/>
  <c r="Q34" i="4"/>
  <c r="R34" i="4"/>
  <c r="S34" i="4"/>
  <c r="T34" i="4"/>
  <c r="U34" i="4"/>
  <c r="V34" i="4"/>
  <c r="W34" i="4"/>
  <c r="X34" i="4"/>
  <c r="B34" i="4"/>
  <c r="C34" i="4"/>
  <c r="D34" i="4"/>
  <c r="E34" i="4"/>
  <c r="I31" i="4" l="1"/>
  <c r="J31" i="4"/>
  <c r="K31" i="4"/>
  <c r="L31" i="4"/>
  <c r="M31" i="4"/>
  <c r="N31" i="4"/>
  <c r="O31" i="4"/>
  <c r="P31" i="4"/>
  <c r="Q31" i="4"/>
  <c r="R31" i="4"/>
  <c r="S31" i="4"/>
  <c r="T31" i="4"/>
  <c r="U31" i="4"/>
  <c r="V31" i="4"/>
  <c r="W31" i="4"/>
  <c r="X31" i="4"/>
  <c r="I32" i="4"/>
  <c r="J32" i="4"/>
  <c r="K32" i="4"/>
  <c r="L32" i="4"/>
  <c r="M32" i="4"/>
  <c r="N32" i="4"/>
  <c r="O32" i="4"/>
  <c r="P32" i="4"/>
  <c r="Q32" i="4"/>
  <c r="R32" i="4"/>
  <c r="S32" i="4"/>
  <c r="T32" i="4"/>
  <c r="U32" i="4"/>
  <c r="V32" i="4"/>
  <c r="W32" i="4"/>
  <c r="X32" i="4"/>
  <c r="C31" i="4"/>
  <c r="E31" i="4"/>
  <c r="E32" i="4"/>
  <c r="I30" i="4" l="1"/>
  <c r="J30" i="4"/>
  <c r="K30" i="4"/>
  <c r="L30" i="4"/>
  <c r="M30" i="4"/>
  <c r="N30" i="4"/>
  <c r="O30" i="4"/>
  <c r="P30" i="4"/>
  <c r="Q30" i="4"/>
  <c r="R30" i="4"/>
  <c r="S30" i="4"/>
  <c r="T30" i="4"/>
  <c r="U30" i="4"/>
  <c r="V30" i="4"/>
  <c r="W30" i="4"/>
  <c r="X30" i="4"/>
  <c r="C30" i="4"/>
  <c r="D30" i="4"/>
  <c r="E30" i="4"/>
  <c r="I29" i="4" l="1"/>
  <c r="J29" i="4"/>
  <c r="K29" i="4"/>
  <c r="L29" i="4"/>
  <c r="M29" i="4"/>
  <c r="N29" i="4"/>
  <c r="O29" i="4"/>
  <c r="P29" i="4"/>
  <c r="Q29" i="4"/>
  <c r="R29" i="4"/>
  <c r="S29" i="4"/>
  <c r="T29" i="4"/>
  <c r="U29" i="4"/>
  <c r="V29" i="4"/>
  <c r="W29" i="4"/>
  <c r="X29" i="4"/>
  <c r="B29" i="4"/>
  <c r="C29" i="4"/>
  <c r="D29" i="4"/>
  <c r="E29" i="4"/>
  <c r="C27" i="4" l="1"/>
  <c r="D27" i="4"/>
  <c r="E27" i="4"/>
  <c r="D28" i="4"/>
  <c r="E28" i="4"/>
  <c r="B24" i="4" l="1"/>
  <c r="C24" i="4"/>
  <c r="D24" i="4"/>
  <c r="E24" i="4"/>
  <c r="G24" i="4"/>
  <c r="H24" i="4"/>
  <c r="I24" i="4"/>
  <c r="J24" i="4"/>
  <c r="K24" i="4"/>
  <c r="L24" i="4"/>
  <c r="M24" i="4"/>
  <c r="N24" i="4"/>
  <c r="O24" i="4"/>
  <c r="P24" i="4"/>
  <c r="Q24" i="4"/>
  <c r="R24" i="4"/>
  <c r="S24" i="4"/>
  <c r="T24" i="4"/>
  <c r="U24" i="4"/>
  <c r="V24" i="4"/>
  <c r="W24" i="4"/>
  <c r="X24" i="4"/>
  <c r="D25" i="4"/>
  <c r="E25" i="4"/>
  <c r="G25" i="4"/>
  <c r="H25" i="4"/>
  <c r="I25" i="4"/>
  <c r="J25" i="4"/>
  <c r="K25" i="4"/>
  <c r="L25" i="4"/>
  <c r="M25" i="4"/>
  <c r="N25" i="4"/>
  <c r="O25" i="4"/>
  <c r="P25" i="4"/>
  <c r="Q25" i="4"/>
  <c r="R25" i="4"/>
  <c r="S25" i="4"/>
  <c r="T25" i="4"/>
  <c r="U25" i="4"/>
  <c r="V25" i="4"/>
  <c r="W25" i="4"/>
  <c r="X25" i="4"/>
  <c r="D26" i="4"/>
  <c r="E26" i="4"/>
  <c r="G26" i="4"/>
  <c r="H26" i="4"/>
  <c r="I26" i="4"/>
  <c r="J26" i="4"/>
  <c r="K26" i="4"/>
  <c r="L26" i="4"/>
  <c r="M26" i="4"/>
  <c r="N26" i="4"/>
  <c r="O26" i="4"/>
  <c r="P26" i="4"/>
  <c r="Q26" i="4"/>
  <c r="R26" i="4"/>
  <c r="S26" i="4"/>
  <c r="T26" i="4"/>
  <c r="U26" i="4"/>
  <c r="V26" i="4"/>
  <c r="W26" i="4"/>
  <c r="X26" i="4"/>
  <c r="B23" i="4" l="1"/>
  <c r="C23" i="4"/>
  <c r="D23" i="4"/>
  <c r="E23" i="4"/>
  <c r="G23" i="4"/>
  <c r="H23" i="4"/>
  <c r="I23" i="4"/>
  <c r="J23" i="4"/>
  <c r="K23" i="4"/>
  <c r="L23" i="4"/>
  <c r="M23" i="4"/>
  <c r="N23" i="4"/>
  <c r="O23" i="4"/>
  <c r="P23" i="4"/>
  <c r="Q23" i="4"/>
  <c r="R23" i="4"/>
  <c r="S23" i="4"/>
  <c r="T23" i="4"/>
  <c r="U23" i="4"/>
  <c r="V23" i="4"/>
  <c r="W23" i="4"/>
  <c r="X23" i="4"/>
  <c r="B22" i="4" l="1"/>
  <c r="C22" i="4"/>
  <c r="D22" i="4"/>
  <c r="E22" i="4"/>
  <c r="G22" i="4"/>
  <c r="H22" i="4"/>
  <c r="I22" i="4"/>
  <c r="J22" i="4"/>
  <c r="K22" i="4"/>
  <c r="L22" i="4"/>
  <c r="M22" i="4"/>
  <c r="N22" i="4"/>
  <c r="O22" i="4"/>
  <c r="P22" i="4"/>
  <c r="Q22" i="4"/>
  <c r="R22" i="4"/>
  <c r="S22" i="4"/>
  <c r="T22" i="4"/>
  <c r="U22" i="4"/>
  <c r="V22" i="4"/>
  <c r="W22" i="4"/>
  <c r="X22" i="4"/>
  <c r="B20" i="4" l="1"/>
  <c r="C20" i="4"/>
  <c r="D20" i="4"/>
  <c r="K20" i="4"/>
  <c r="L20" i="4"/>
  <c r="M20" i="4"/>
  <c r="N20" i="4"/>
  <c r="O20" i="4"/>
  <c r="P20" i="4"/>
  <c r="Q20" i="4"/>
  <c r="R20" i="4"/>
  <c r="S20" i="4"/>
  <c r="D21" i="4"/>
  <c r="K21" i="4"/>
  <c r="L21" i="4"/>
  <c r="M21" i="4"/>
  <c r="N21" i="4"/>
  <c r="O21" i="4"/>
  <c r="P21" i="4"/>
  <c r="Q21" i="4"/>
  <c r="R21" i="4"/>
  <c r="C17" i="4" l="1"/>
  <c r="D17" i="4"/>
  <c r="D18" i="4"/>
  <c r="D19" i="4"/>
  <c r="C16" i="4" l="1"/>
  <c r="D16" i="4"/>
  <c r="E16" i="4"/>
  <c r="G16" i="4"/>
  <c r="H16" i="4"/>
  <c r="I16" i="4"/>
  <c r="J16" i="4"/>
  <c r="K16" i="4"/>
  <c r="L16" i="4"/>
  <c r="M16" i="4"/>
  <c r="N16" i="4"/>
  <c r="O16" i="4"/>
  <c r="P16" i="4"/>
  <c r="Q16" i="4"/>
  <c r="R16" i="4"/>
  <c r="S16" i="4"/>
  <c r="B12" i="4"/>
  <c r="C12" i="4"/>
  <c r="D12" i="4"/>
  <c r="E12" i="4"/>
  <c r="G12" i="4"/>
  <c r="H12" i="4"/>
  <c r="I12" i="4"/>
  <c r="J12" i="4"/>
  <c r="K12" i="4"/>
  <c r="L12" i="4"/>
  <c r="M12" i="4"/>
  <c r="N12" i="4"/>
  <c r="O12" i="4"/>
  <c r="P12" i="4"/>
  <c r="Q12" i="4"/>
  <c r="R12" i="4"/>
  <c r="S12" i="4"/>
  <c r="T12" i="4"/>
  <c r="U12" i="4"/>
  <c r="V12" i="4"/>
  <c r="W12" i="4"/>
  <c r="X12" i="4"/>
  <c r="D13" i="4"/>
  <c r="E13" i="4"/>
  <c r="G13" i="4"/>
  <c r="H13" i="4"/>
  <c r="I13" i="4"/>
  <c r="J13" i="4"/>
  <c r="K13" i="4"/>
  <c r="L13" i="4"/>
  <c r="M13" i="4"/>
  <c r="N13" i="4"/>
  <c r="O13" i="4"/>
  <c r="P13" i="4"/>
  <c r="Q13" i="4"/>
  <c r="R13" i="4"/>
  <c r="S13" i="4"/>
  <c r="T13" i="4"/>
  <c r="U13" i="4"/>
  <c r="V13" i="4"/>
  <c r="W13" i="4"/>
  <c r="X13" i="4"/>
  <c r="D14" i="4"/>
  <c r="E14" i="4"/>
  <c r="G14" i="4"/>
  <c r="H14" i="4"/>
  <c r="I14" i="4"/>
  <c r="J14" i="4"/>
  <c r="K14" i="4"/>
  <c r="L14" i="4"/>
  <c r="M14" i="4"/>
  <c r="N14" i="4"/>
  <c r="O14" i="4"/>
  <c r="P14" i="4"/>
  <c r="Q14" i="4"/>
  <c r="R14" i="4"/>
  <c r="S14" i="4"/>
  <c r="T14" i="4"/>
  <c r="U14" i="4"/>
  <c r="V14" i="4"/>
  <c r="W14" i="4"/>
  <c r="X14" i="4"/>
  <c r="B15" i="4"/>
  <c r="C15" i="4"/>
  <c r="D15" i="4"/>
  <c r="E15" i="4"/>
  <c r="G15" i="4"/>
  <c r="H15" i="4"/>
  <c r="I15" i="4"/>
  <c r="J15" i="4"/>
  <c r="K15" i="4"/>
  <c r="L15" i="4"/>
  <c r="M15" i="4"/>
  <c r="N15" i="4"/>
  <c r="O15" i="4"/>
  <c r="P15" i="4"/>
  <c r="Q15" i="4"/>
  <c r="R15" i="4"/>
  <c r="S15" i="4"/>
  <c r="T15" i="4"/>
  <c r="U15" i="4"/>
  <c r="V15" i="4"/>
  <c r="W15" i="4"/>
  <c r="X15" i="4"/>
  <c r="B9" i="4" l="1"/>
  <c r="C9" i="4"/>
  <c r="D9" i="4"/>
  <c r="E9" i="4"/>
  <c r="C8" i="4" l="1"/>
  <c r="D8" i="4"/>
  <c r="E8" i="4"/>
  <c r="G8" i="4"/>
  <c r="H8" i="4"/>
  <c r="I8" i="4"/>
  <c r="J8" i="4"/>
  <c r="K8" i="4"/>
  <c r="L8" i="4"/>
  <c r="M8" i="4"/>
  <c r="N8" i="4"/>
  <c r="O8" i="4"/>
  <c r="P8" i="4"/>
  <c r="Q8" i="4"/>
  <c r="R8" i="4"/>
  <c r="S8" i="4"/>
  <c r="T8" i="4"/>
  <c r="U8" i="4"/>
  <c r="V8" i="4"/>
  <c r="W8" i="4"/>
  <c r="X8" i="4"/>
  <c r="C7" i="4" l="1"/>
  <c r="D7" i="4"/>
  <c r="E7" i="4"/>
  <c r="G7" i="4"/>
  <c r="H7" i="4"/>
  <c r="I7" i="4"/>
  <c r="J7" i="4"/>
  <c r="K7" i="4"/>
  <c r="L7" i="4"/>
  <c r="M7" i="4"/>
  <c r="N7" i="4"/>
  <c r="O7" i="4"/>
  <c r="P7" i="4"/>
  <c r="Q7" i="4"/>
  <c r="R7" i="4"/>
  <c r="S7" i="4"/>
  <c r="T7" i="4"/>
  <c r="U7" i="4"/>
  <c r="V7" i="4"/>
  <c r="W7" i="4"/>
  <c r="X7" i="4"/>
  <c r="C6" i="4" l="1"/>
  <c r="D6" i="4"/>
  <c r="E6" i="4"/>
  <c r="G6" i="4"/>
  <c r="H6" i="4"/>
  <c r="I6" i="4"/>
  <c r="J6" i="4"/>
  <c r="K6" i="4"/>
  <c r="L6" i="4"/>
  <c r="M6" i="4"/>
  <c r="N6" i="4"/>
  <c r="O6" i="4"/>
  <c r="P6" i="4"/>
  <c r="Q6" i="4"/>
  <c r="R6" i="4"/>
  <c r="S6" i="4"/>
  <c r="T6" i="4"/>
  <c r="U6" i="4"/>
  <c r="V6" i="4"/>
  <c r="W6" i="4"/>
  <c r="X6" i="4"/>
  <c r="B5" i="4" l="1"/>
  <c r="C5" i="4"/>
  <c r="D5" i="4"/>
  <c r="E5" i="4"/>
  <c r="G5" i="4"/>
  <c r="H5" i="4"/>
  <c r="I5" i="4"/>
  <c r="J5" i="4"/>
  <c r="K5" i="4"/>
  <c r="L5" i="4"/>
  <c r="M5" i="4"/>
  <c r="N5" i="4"/>
  <c r="O5" i="4"/>
  <c r="P5" i="4"/>
  <c r="Q5" i="4"/>
  <c r="R5" i="4"/>
  <c r="S5" i="4"/>
  <c r="T5" i="4"/>
  <c r="U5" i="4"/>
  <c r="V5" i="4"/>
  <c r="W5" i="4"/>
  <c r="X5" i="4"/>
  <c r="B4" i="4" l="1"/>
  <c r="C4" i="4"/>
  <c r="D4" i="4"/>
  <c r="E4" i="4"/>
  <c r="G4" i="4"/>
  <c r="H4" i="4"/>
  <c r="I4" i="4"/>
  <c r="J4" i="4"/>
  <c r="K4" i="4"/>
  <c r="L4" i="4"/>
  <c r="M4" i="4"/>
  <c r="N4" i="4"/>
  <c r="O4" i="4"/>
  <c r="P4" i="4"/>
  <c r="Q4" i="4"/>
  <c r="R4" i="4"/>
  <c r="S4" i="4"/>
  <c r="T4" i="4"/>
  <c r="U4" i="4"/>
  <c r="V4" i="4"/>
  <c r="W4" i="4"/>
  <c r="X4" i="4"/>
</calcChain>
</file>

<file path=xl/sharedStrings.xml><?xml version="1.0" encoding="utf-8"?>
<sst xmlns="http://schemas.openxmlformats.org/spreadsheetml/2006/main" count="271" uniqueCount="163">
  <si>
    <t>No.</t>
  </si>
  <si>
    <t>IDENTIFICACIÓN DEL RIESGO</t>
  </si>
  <si>
    <t>EVALUACIÓN DEL RIESGO</t>
  </si>
  <si>
    <t>PLAN DE TRATAMIENTO O MANEJO DE RIESGOS -PMR</t>
  </si>
  <si>
    <t>PROCESO</t>
  </si>
  <si>
    <t>OBJETIVO DEL PROCESO</t>
  </si>
  <si>
    <t>CÓDIGO</t>
  </si>
  <si>
    <t>RIESGO</t>
  </si>
  <si>
    <t>CAUSAS</t>
  </si>
  <si>
    <t>CONSECUENCIAS</t>
  </si>
  <si>
    <t>TIPO DE CONTROLES</t>
  </si>
  <si>
    <t>CONTROLES</t>
  </si>
  <si>
    <t>PROBABILIDAD INHERENTE</t>
  </si>
  <si>
    <t>IMPACTO INHERENTE</t>
  </si>
  <si>
    <t>ZONA RIESGO INHERENTE</t>
  </si>
  <si>
    <t>SOLIDEZ INDIVIDUAL 
 Diseño/Ejecución</t>
  </si>
  <si>
    <t>SOLIDEZ DEL 
 CONJUNTO DE CONTROLES</t>
  </si>
  <si>
    <t>PROBABILIDAD RESIDUAL</t>
  </si>
  <si>
    <t>IMPACTO 
 RESIDUAL</t>
  </si>
  <si>
    <t>ZONA RIESGO 
 RESIDUAL</t>
  </si>
  <si>
    <t>TRATAMIENTO - OPCIONES DE 
 MANEJO</t>
  </si>
  <si>
    <t>ACTIVIDADES</t>
  </si>
  <si>
    <t>META E INDICADOR</t>
  </si>
  <si>
    <t>RECURSOS</t>
  </si>
  <si>
    <t>RESPONSABLES</t>
  </si>
  <si>
    <t>FECHA LÍMITE DE IMPLEMENTACIÓN</t>
  </si>
  <si>
    <t>NO</t>
  </si>
  <si>
    <t>RARO</t>
  </si>
  <si>
    <t>CATASTROFICO</t>
  </si>
  <si>
    <t>EXTREMO</t>
  </si>
  <si>
    <t>FUERTE</t>
  </si>
  <si>
    <t>REDUCIR</t>
  </si>
  <si>
    <t>ASOCAIDO A 
TRÁMITE - OPA</t>
  </si>
  <si>
    <t>Gestión de la Participación Ciudadana</t>
  </si>
  <si>
    <t>Gestión Financiera</t>
  </si>
  <si>
    <t>Garantizar la administración , registro , control y actualización de la información financiera de la Entidad de manera eficiente y veraz, a través de las herramientas e intrumentos dispuestos para tal fin, en cumplimiento de la normatividad vigente y logro de metas y objetivos institucionales.</t>
  </si>
  <si>
    <t>RC-FIN-1</t>
  </si>
  <si>
    <t>Posibilidad del uso indebido o manipulación de la información contable para beneficio propio o de un tercero</t>
  </si>
  <si>
    <t>1. Omisión o extralimitación de funciones
2. Desconocimiento del proceso contable  y normativo
3. Ingreso al sistema de información para realizar
registros financieros sin el soporte idóneo que
modifican saldos de las obligaciones o derechos
de la Secretaria Distrital de Cultura Recreación y Deporte</t>
  </si>
  <si>
    <t>1. Detrimento Patrimonial de la entidad e investigaciones disciplinarias.
2. Impacto reputacional
3. Procesos sancionatorios</t>
  </si>
  <si>
    <t xml:space="preserve"> *PREVENTIVO *PREVENTIVO * * * *</t>
  </si>
  <si>
    <t xml:space="preserve"> *Los profesionales de Contabilidad verifican de forma mensual que la información financiera reportada por los diferentes procesos este de conformidad con los parametros establecidos en el cronograma anual y el marco normativo de la entidad.En caso de encontrar información con inconsistencias o no reportada se solicitara a traves de correo electronico los ajustes pertinentes o el envio de información faltante. Como evidencia se remite correos y/o radicados orfeo *De acuerdo con las competencias asignadas en el manual de funciones y obligaciones para el caso de la contratista y las (os) profesionales realizan las conciliaciones en los formatos establecidos con los diferentes procesos a fin de establecer diferencias entre las partes . En caso de encontrarse variación se deben subsanar en el momento de la ocurrencia de los hechos económicos. Como evidencia se realiza las conciliaciones en los formatos establecidos. * * * * *</t>
  </si>
  <si>
    <t xml:space="preserve"> *FUERTEFUERTE *FUERTEFUERTE *FUERTE *FUERTE * *</t>
  </si>
  <si>
    <t xml:space="preserve">1. Actualizar el procedimiento Reconocimiento y Revelación de las Transacciones Contables CÓDIGO: FIN-PR-04
2. Revisar y hacer seguimiento al reporte de  oportunidad  de la información reportada por parte de los responsables. 
3. Revisar,  aprobar las conciliaciones  realizadas con los difrentes procesos  mediante la revisión de los  saldos de las cuentas del módulo de LIMAY Vs. los diferentes módulos que alimentan la contabilidad de la Entidad. 
</t>
  </si>
  <si>
    <t xml:space="preserve">Meta 1. Procedimiento actualizado " Reconocimiento y Revelación de las Transacciones Contables CÓDIGO: FIN-PR-04"
Indicador 1 : Número de procedimientos actualizados en el Grupo Interno de Trabajo Financiera
Meta 2: Seguimiento al reporte de oportunidad de la información reportada por los procesos. 
Indicador 2 :Número de correos de seguimiento al reporte de oportunidad de la información. 
Meta 3: Número de conciliaciones realizadas y  presentadas 
Indicador 3: Número de conciliaciones realizadas y aprobadas. </t>
  </si>
  <si>
    <t xml:space="preserve">1.Sistema de Información Institucional
2.Talento Humano
3.Equipo de Computo </t>
  </si>
  <si>
    <t xml:space="preserve">Coordinador(a) del Grupo Interno de Trabajo Gestiòn Financiera 
Profesionales Especializados y Profesionales Universitarios del grupo de Contabilidad </t>
  </si>
  <si>
    <t>RC-FIN-2</t>
  </si>
  <si>
    <t>Posibilidad de recibir o solicitar cualquier dadiva o beneficio a nombre propio o de terceros con el fin de tramitar un pago  de manera inadecuada.</t>
  </si>
  <si>
    <t xml:space="preserve">1. Tráfico de influencias en beneficio propio o de un tercero
2. Omisiones de los requisitos contemplados
3. Desconocimiento del proceso de pagos y normativo
</t>
  </si>
  <si>
    <t>1.Detrimento o pérdida de recursos por apropiaciòn de terceros
2. Pérdida de imagen institucional
3. Investigaciones penales, fiscales y disciplinarias.</t>
  </si>
  <si>
    <t xml:space="preserve"> *PREVENTIVO * * * * *</t>
  </si>
  <si>
    <t xml:space="preserve"> *Los profesionales de pagos diariamente realizaran la verificación y tramite  de pago ,de acuerdo a la asignación de consecutivos y planillas distribuidos para cada uno , respetando el orden del consecutivo. En caso encontrarse variación en la asignación de planillas de acuerdo con el consecutivo se debe justificar porque se asigno y tramito el pago sin respetar el consecutivo, como evidencia se tiene un cuadro de control y pac consolidado * * * * * *</t>
  </si>
  <si>
    <t xml:space="preserve"> *FUERTEFUERTE *FUERTE * * * *</t>
  </si>
  <si>
    <t>1. Actualizar el procedimiento Trámite de pagos CÓDIGO: FIN-PR-03
2. Realizar base de datos para el seguimiento de las asignación de consecutivos y planillas</t>
  </si>
  <si>
    <t>Meta 1. Procedimiento actualizado "FIN-PR-03 Trámite de pagos"
Indicador 1 : Número de procedimientos actualizados en el Grupo Interno de Trabajo Financiera
Meta 2: Reporte de asignaciones de consecutivos y planilla por profesional</t>
  </si>
  <si>
    <t>Coordinador(a) del Grupo Interno de Trabajo Gestiòn Financiera 
Profesionales Especializados y Profesionales Universitarios y /o contratista grupo de pagos</t>
  </si>
  <si>
    <t>SI</t>
  </si>
  <si>
    <t xml:space="preserve"> NO</t>
  </si>
  <si>
    <t>Gestión de la Comunicación Estratégica</t>
  </si>
  <si>
    <t xml:space="preserve">Gestión de TIC </t>
  </si>
  <si>
    <t>Gestión del Relacionamiento con la Ciudadanía</t>
  </si>
  <si>
    <t>RC-TIC-1</t>
  </si>
  <si>
    <t>RC-TIC-2</t>
  </si>
  <si>
    <t>Gestión de Formulación y Seguimiento de Política Públicas</t>
  </si>
  <si>
    <t>Gestión de la Promoción de Agentes y Prácticas Culturales y Recreodeportivas</t>
  </si>
  <si>
    <t>Gestión de la Mejora Continua</t>
  </si>
  <si>
    <t>Posibilidad de recibir o solicitar cualquier dádiva o beneficio a nombre propio o de un tercero al momento de otorgar beneficios económicos periodicos sin cumplir con los requisitos establecidos para el efecto.</t>
  </si>
  <si>
    <t>1. Alto grado de subjetividad en la selección de beneficiarios. 
2. No identificar, ni declarar un conflicto de interés oportunamente 
3. Falta de integridad en la terna de jurados encargado de la etapa de evaluación de ganadores de convocatorias.</t>
  </si>
  <si>
    <t>1. Investigaciones / sanciones disciplinarias, administrativas, fiscales y/o penales
2. Detrimento patrimonial
3. Pérdida de confianza y legitimidad de la Entidad.</t>
  </si>
  <si>
    <t xml:space="preserve"> *PREVENTIVO</t>
  </si>
  <si>
    <t xml:space="preserve"> *El auxiliar administrativo y los profesionales misionales designados por parte de la Subdirección de Gestión Cultural y Artística realizan revisión y análisis de las postulaciones para recibir los BEPS en la plataforma oficial (https://beneficioartistamayor.scrd.gov.co/inicio.jsf). Existen tres filtros en el proceso:
1. Se brinda soporte y apoyo por parte del auxiliar administrativo para la postulación de manera presencial en la plataforma, teniendo en cuenta que el proceso es 100% virtual; es importante destacar que, no se recibe ningún documento físico. Todo documento debe encontrarse en formato digital y en PDF.
2. Luego, el revisor N°1 (profesional misional) en cumplimiento del Decreto 2260 de 2021 valida en la plataforma de manera general, que el postulante cumple con todos los requisitos establecidos según el manual operativo 823 de 2021 del Ministerio de Cultura. 
3. El revisor N°2 (profesional misional con experticia en el programa) valida en el sistema el total de la información de manera minuciosa, rigurosa y detallada; revisa los soportes cargados para cada registro según los parámetros establecidos. Así como, realiza el contraste de la información y documentos que reporta el aspirante al beneficio. Esta actividad rechaza o posibilita la opción de que se pueda continuar con el trámite. Esto mitiga que el riesgo se pueda materializar.
Las acciones enunciadas se registrarán de manera semestral en una comunicación oficial para reportar el actuar de los roles enunciados en el proceso.</t>
  </si>
  <si>
    <t>Posibilidad de recibir o solicitar cualquier dádiva o beneficio a nombre propio o de un tercero al momento de otorgar beneficios económicos sin cumplir con los requisitos establecidos para el efecto.</t>
  </si>
  <si>
    <t xml:space="preserve"> *PREVENTIVO *DETECTIVO *PREVENTIVO * * *</t>
  </si>
  <si>
    <t xml:space="preserve"> *En la Mesa Sectorial de Fomento, se revisan y aprueban las condiciones generales de participación del Programa Distrital de Estímulos y del Banco de Jurados.
Para el Banco de jurados se describen las características básicas de conocimiento, formación, experiencia y trayectoria que debe tener el jurado, junto con los criterios de evaluación.
Posteriormente se presentan las condiciones al Comité Intersectorial de Coordinación Jurídica del Sector Cultura, Recreación y Deporte y al Comité de Fomento de la Cultura, la Recreación y el Deporte.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t>
  </si>
  <si>
    <t xml:space="preserve">La posibilidad de recibir o solicitar cualquier dádiva o beneficio a nombre propio o de un tercero con el fin de adelantar actuaciones administrativas incumpliendo  la normatividad legal vigente, en detrimento de la Secretaría Distrital de Cultura Recreación y Deporte
</t>
  </si>
  <si>
    <t xml:space="preserve">1) Intereses personales
</t>
  </si>
  <si>
    <t>1) Sanciones administrativas y/o disciplinarias.
2) Hallazgos de entes de control.
3) Afectación de la imagen de la Secretaría.
4) Incumplimiento de la normatividad legal vigente.
5) Quejas por parte de terceros.
6) Demandas.</t>
  </si>
  <si>
    <t xml:space="preserve"> *DETECTIVO *PREVENTIVO * * * *</t>
  </si>
  <si>
    <t xml:space="preserve"> *El Comité evaluador del área misional responsable de la convocatoria revisa que cada uno de los participantes del Banco de Jurados postulados a la convocatoria específica cumpla con el perfil establecido, según los criterios establecidos en las condiciones generales de participación del Banco de Jurados. Si los participantes cuentan con un puntaje igual o mayor a 70 se conforma la lista de elegibles, de lo contrario, se debe buscar en el Banco de Jurados los participantes inscritos que cumplan con los criterios establecidos. *Realizar, entre los profesionales de la dirección, la revisión cruzada del 100% de las actuaciones relacionadas con el reconocimiento de la personería Jurídica y sus trámites derivados respecto de los oganismos vinculados al Sistema Nacional del Deporte y de las Esal sujetas a inspección, vigilancia y control con fines culturales, recreativos y/o deportivos, de competencia de la Dirección de Personas Jurídicas. Lo anterior con el fin de verificar el cumplimiento de la normativa legal vigente y/o sus cambios y/o actualizaciones.  * * * * *</t>
  </si>
  <si>
    <t>IMPROBABLE</t>
  </si>
  <si>
    <t xml:space="preserve"> * *FUERTEFUERTE *FUERTEFUERTE *FUERTEFUERTE *FUERTEFUERTE *</t>
  </si>
  <si>
    <t xml:space="preserve"> *FUERTEFUERTE *FUERTEFUERTE *FUERTEFUERTE *FUERTEFUERTE * *</t>
  </si>
  <si>
    <t>MAYOR</t>
  </si>
  <si>
    <t>ALTO</t>
  </si>
  <si>
    <t xml:space="preserve"> *FUERTEFUERTE *FUERTEFUERTE *FUERTEFUERTE * * *</t>
  </si>
  <si>
    <t>1. Actualizar el procedimiento Beneficios Económicos Periódicos
2. Socializar el procedimiento BEPS Beneficios Económicos Periódicos</t>
  </si>
  <si>
    <t xml:space="preserve">1. Meta: Un (1) procedimiento actualizado 
Indicador: Número de procedimientos actualizados / Número de procedimientos programados
2. Meta: Una (1) socialización procedimiento actualizado 
Indicador: Número de socializaciones realizadas del procedimiento actualizado / Número de socializaciones programadas del procedimiento actualizado
</t>
  </si>
  <si>
    <t>Recursos humanos</t>
  </si>
  <si>
    <t>Profesionales Misionales de la Subdirección de Gestión Cultural y Artística</t>
  </si>
  <si>
    <t>1.Socializar los procedimientos del banco de personas expertas a los profesionales responsables del seguimiento de las convocatorias del PDE</t>
  </si>
  <si>
    <t>1.Una socialización efectuada</t>
  </si>
  <si>
    <t>Profesionales Misionales Dirección de Fomento</t>
  </si>
  <si>
    <t xml:space="preserve">1. Socializar el Código de Integridad dentro del grupo de trabajo de la DPJ.
2. Socialización de las posibles consecuencias o sanciones generadas por la manipulación de información para favorecer a terceros.
</t>
  </si>
  <si>
    <t>Meta: 2 socializaciones del Código de Integridad dentro del grupo de trabajo de la DPJ. 
Indicador: No. de socializaciones del Código de Integridad, a los Profesionales de la DPJ</t>
  </si>
  <si>
    <t>Recursos humanos, técnicos, tecnológicos</t>
  </si>
  <si>
    <t xml:space="preserve">1. Director (a) de Personas Jurídicas.
2. Profesionales Dirección de Personas Jurídicas. </t>
  </si>
  <si>
    <t>1. 30/11/2024
2. 30/11/2024</t>
  </si>
  <si>
    <t xml:space="preserve">
1, Socializar el procedimiento Formulación e implementación de políticas pública del Sector Cultura, recreacion y deporte fortaleciendo los controles y seguimientos</t>
  </si>
  <si>
    <t>Humanos y tecnológicos</t>
  </si>
  <si>
    <t>Responsables de las políticas públicas y Oficina Asesora de Planeación</t>
  </si>
  <si>
    <t xml:space="preserve">1, 30/05/2024
</t>
  </si>
  <si>
    <t xml:space="preserve">
 1. Indicador:  Porcentaje de profesionales encargados del seguimiento de la políticas públicas de la SCRD
(Número de profesionales capacitados en el procedimiento encargados del seguimiento de la políticas públicas / Número total de profesionales encargados del seguimiento de la políticas)*100
1. Meta: 100%</t>
  </si>
  <si>
    <t>Posibilidad de uso del poder en favorecimiento propio o de terceros para dilatar las decisiones frente al control urbano para la protección
de bienes de interés cultural - BIC.</t>
  </si>
  <si>
    <t xml:space="preserve">Posibilidad de acción u omisión por manipular información para favorecer la solicitud de Declaratoria, revocatoria o cambio de nivel de intervención de un Bien de interes Cultural sin el cumplimiento de los requisitos </t>
  </si>
  <si>
    <t xml:space="preserve">1. Falta de integridad del servidor público
2. No identificar, ni declarar un conflicto de interés oportunamente
3. Manipulación de la información y fallas en la aplicación de los controles
4. Presiones externas frente las decisiones de la SCRD </t>
  </si>
  <si>
    <t>1. Investigaciones / sanciones disciplinarias, administrativas, fiscales y/o penales
2. Detrimento patrimonial
3. Poner en riesgo las condiciones patrimoniales de un Bien de interes Cultural</t>
  </si>
  <si>
    <t xml:space="preserve"> *PREVENTIVO *PREVENTIVO *PREVENTIVO * * *</t>
  </si>
  <si>
    <t xml:space="preserve"> *El profesional arquitecto designado(a) para adelantar el proceso administrativo, se encarga de revisar e incorporar la información de cada inmueble en los expedientes (Reportes aplicativos SINUPOT, Ventanilla Única de la Construcción -VUC- VUR, ficha de valoración individual), a partir de las quejas allegadas, las cuales se reciben en la entidad a demanda y no con una periodicidad específica. Lo anterior se considera la base para los procesos y son los insumos necesarios para las actuaciones administrativas que se adelantan en la entidad. En la misma vía, El abogado(a) designado(a)revisa el expediente que está a su cargo y verifica que la información este completa, lo cual se realiza en el aplicativo ORFEO y se incluye en el cuadro de control en formato Excel, así como también el arquitecto líder realiza revisiones semanales para mayor control.  Cualquier irregularidad que se encuentre dentro del desarrollo de este control se informa a líder jurídico y técnico del equipo y se subsana de inmediato. El documento que soporta el desarrollo de control es un archivo en formato Excel denominado "Trámites adelantados Control Urbano noviembre 2023" *El (la) profesional abogado(a) designado(a) para cada proceso es el encargado(a) de validar y revisar los documentos, así como también de comunicar al propietario del inmueble en el desarrollo del proceso.  Lo anterior se realiza con el fin de garantizar el debido proceso a los ciudadanos(as) y por tanto se lleva a cabo dentro de los términos procesales en cada caso, por lo cual no tiene una periodicidad especifica. De este modo, en cada ocasión que se requiera el (la) profesional abogado(a) designado(a) para cada proceso genera el documento que se va a comunicar y lo envía para revisiones del líder técnico y líder jurídico. Cualquier irregularidad que se encuentre dentro del desarrollo se informa al líder jurídico y al líder técnico del equipo para atender lo requerido y se devuelve al profesional designado. Además, como evidencias de la ejecución de este control se cuenta con un instrumento en Excel denominado "Trámites adelantados Control Urbano noviembre 2023" *El subdirector de Infraestructura y Patrimonio Cultural es el encargado de verificar la información y el contenido de cada acto administrativo, junto con los documentos técnicos y jurídicos presentados. En este sentido, el subdirector verifica que dicho documento sea elaborado por e(la)l abogado(a) designado(a), revisado por el líder jurídico y líder técnico para la verificación de todos los documentos y aprobación final. Esta revisión se realiza cada vez que se considera pertinente generar un acto administrativo de este tipo por parte de los(as) abogados(as) designados(as), por lo cual no responde a una periodicidad específica. De este modo, a través de estos documentos se resuelven, advierten y ordenan decisiones de fondo respecto a las intervenciones que se realizan. En caso de generarse observaciones o identificarse desviaciones, el documento es devuelto con los respectivos comentarios y sugerencias, con el fin que pueda ser modificado por el(la) profesional designado(a). Como evidencia de la ejecución de este control, se cuenta con tres instrumentos en formato Excel, a través de los cuales se les realiza seguimiento a estos actos administrativos. * * * *</t>
  </si>
  <si>
    <t>1. Falta de integridad del servidor público
2. Falta de verificación, análisis y control de los requisitos frente a los soportes 
3. No identificar, ni declarar un conflicto de interés oportunamente</t>
  </si>
  <si>
    <t>1. Investigaciones / sanciones disciplinarias, administrativas, fiscales y/o penales.
2. Reclamaciones 
3. Acciones jurodicas en contra de la entidad o del servidor público</t>
  </si>
  <si>
    <t xml:space="preserve"> *PREVENTIVO *PREVENTIVO *PREVENTIVO *PREVENTIVO * *</t>
  </si>
  <si>
    <t xml:space="preserve"> *El profesional arquitecto(a) designado(a) en el proceso de evaluación es el encargado(a) de revisar la información del inmueble en los aplicativos SINUPOT, Ventanilla Única de la Construcción -VUC, ficha de valoración individual, con el fin de tener plenamente identificado el bien objeto de la solicitud. Lo anterior se realiza de acuerdo con el volumen de solicitudes y la asignación de casos, por lo cual no tiene una periodicidad específica. De este modo, e accede a los aplicativos SINUPOT, VUC, SisBIC, entre otros, que permita contar con la información y reportes de cada uno de ellos. Es de señalar que en ciertos momentos del año, estos aplicativos se encuentran en actualización por parte de la Secretaría Distrital de Planeación, la Unidad Administrativa de Catastro Distrital o el IDPC, con lo que presentan fallas en su consulta. En caso de generarse observaciones o identificarse desviaciones, se procede a complementar la información según se requiera, de forma previa a la expedición del acto administrativo. Como evidencia de la ejecución de este control se cuenta con los documentos de soporte que se encuentran en los expedientes de cada uno de los casos objeto de evaluación. *El profesional arquitecto(a) designado(a) en el proceso de evaluación es el encargado(a) de validar y revisar los documentos y en caso de que se requiera información adicional, de contactar al peticionario con el fin de solicitar que la documentación sea completada y/o ajustada. Lo anterior se realiza de acuerdo con el volumen de solicitudes, por lo cual no tiene una periodicidad específica. Esta validación se realiza, ya que son los insumos técnicos y/o jurídicos que soportan la solicitud y sobre los que se hace la evaluación. De este modo, 
pala la actividad de control se siguen los siguientes pasos: a) Se realiza una verificación de la documentación aportada a partir del listado de documentos solicitados; b) Si la información se encuentra completa es remitida al IDPC, para su respectiva evaluación; c) Si la información está incompleta se realiza un requerimiento de información. Sin dicha documentación no es posible continuar el trámite. Ahora bien, en caso de encontrarse alguna irregularidad, en el momento en que la solicitud llega al IDPC, quien evalúa la petición y la presenta ante el Consejo Distrital de Patrimonio Cultural, puede llegar a devolverla, ya que no contaría con la información para continuar con el trámite.
Como evidencia de la ejecución de este control, en cada uno de los expedientes de los inmuebles objeto de evaluación se encuentran los documentos iniciales presentados por el peticionario y los requerimientos en los casos en que se requiera. De igual manera, la remisión de la solicitud al IDPC. Adicionalmente, para 2024, se ha implementado un cuadro de análisis de los requisitos que ya empezó a implementarse. El respectivo soporte se encuentra en el radicado 20243300003161, del 10 de enero de 2024. *El arquitecto(a) y abogado(a) evaluadores previamente a la expedición del acto administrativo, son los encargados de verificar la información del documento con los documentos técnicos y jurídicos, y el contenido del documento frente a la decisión del proceso. Lo anterior se lleva a cabo según se requiera, por lo cual no tiene una periodicidad específica. De este modo, se verifica que la solicitud esté completa y haya cumplido con todo el trámite de evaluación: a) Revisión del cumplimiento de los requisitos; b) Remisión de la solicitud ante el IDPC; c) Presentación ante el Consejo Distrital de Patrimonio Cultural y acta respectiva con la evaluación. Además, en la proyección del borrador de resolución se hace la verificación de toda la documentación contenida en el expediente del inmueble y de la presentación de la solicitud ante el CDPC. En caso de generarse observaciones o identificarse desviaciones, se realiza el requerimiento al peticionario para aportar la información faltante, o si se llega requerir, al IDPC, para algún tipo de ajuste o complementación. Como evidencia de la ejecución de este control se cuenta con los documentos contenidos en el expediente de cada inmueble. *El abogado(a) de la Oficina Jurídica designado(a) es el encargado de validar el contenido del acto administrativo de Declaratoria, Revocatoria o cambio de nivel de intervención, lo cual se realiza según se requiera, por lo cual no cuenta con una periodicidad específica. Este control se considera importante por cuanto se verifica la validez de la información y del seguimiento al trámite desde el punto de vista técnico y jurídico. De este modo, se verifica el contenido de la información, de acuerdo con la documentación que reposa en el expediente. En caso de existir observaciones, se devuelve el acto administrativo a la Subdirección de Infraestructura y Patrimonio Cultural, para los ajustes correspondientes. Como evidencia de la ejecución de este control, se cuenta con la revisión de los actos administrativos y remisión por correo electrónico con las observaciones que se consideran dentro del mismo documento.  * * *</t>
  </si>
  <si>
    <t xml:space="preserve">1. Elaborar el manual de uso del aplicativo tecnológico que permitirá realizarle seguimiento a la implementación del procedimiento "AIP-PR-05 v1 Policivo y Sancionatorio frente a las faltas y comportamientos contrarios a la protección y conservación del Patrimonio Cultural" 
2. Socializar el manual con el personal designado de la Subdirección de Infraestructura y Patrimonio Cultural para la operación del aplicativo tecnológico que permitirá realizarle seguimiento a la implementación del procedimiento "AIP-PR-05 v1 Policivo y Sancionatorio frente a las faltas y comportamientos contrarios a la protección y conservación del Patrimonio Cultural" </t>
  </si>
  <si>
    <t xml:space="preserve">Humanos, técnicos, tecnólogicos </t>
  </si>
  <si>
    <t xml:space="preserve">Profesionales delegados por parte de la Subdirección de Infraestructura y Patrimonio Cultural </t>
  </si>
  <si>
    <t xml:space="preserve">1. 31/10/2024
2. 30/11/2024
</t>
  </si>
  <si>
    <t>Humanos, técnicos</t>
  </si>
  <si>
    <t>Meta 1: Un (1) manual de uso elaborado del aplicativo tecnológico que permitirá el seguimiento a la implementación del procedimiento "AIP-PR-05 v1 Policivo y Sancionatorio frente a las faltas y comportamientos contrarios a la protección y conservación del Patrimonio Cultural" 
Indicador 1: Número de manuales de uso elaborados del aplicativo tecnológico que permitirá el seguimiento a la implementación del procedimiento "AIP-PR-05 v1 Policivo y Sancionatorio frente a las faltas y comportamientos contrarios a la protección y conservación del Patrimonio Cultural" / Número de manuales programados
Meta 2: Un (1) manual de uso del aplicativo tecnológico que permitirá el seguimiento a la implementación del procedimiento "AIP-PR-05 v1 Policivo y Sancionatorio frente a las faltas y comportamientos contrarios a la protección y conservación del Patrimonio Cultural" socializado con el personal designado para su operación de la Subdirección de Infraestructura y Patrimonio Cultural.
Indicador 2: Número de socializaciones realizadas del manual de uso del aplicativo tecnológico que permitirá el seguimiento a la implementación del procedimiento "AIP-PR-05 v1 Policivo y Sancionatorio frente a las faltas y comportamientos contrarios a la protección y conservación del Patrimonio Cultural" al personal designado de la Subdirección de Infraestructura y Patrimonio Cultural /  Número de socializaciones programadas</t>
  </si>
  <si>
    <t xml:space="preserve">1. Elaborar el manual de uso del aplicativo tecnológico que permitirá realizarle seguimiento a la implementación del procedimiento "AIP-PR-02 tramite de declaratoria, revocatoria o cambio de nivel de intervención de Bienes de Interés Cultural (BIC) del ámbito distrital" 
2. Socializar el manual con el personal designado de la Subdirección de Infraestructura y Patrimonio Cultural para la operación del aplicativo tecnológico que permitirá realizarle seguimiento a la implementación del procedimiento "AIP-PR-02 tramite de declaratoria, revocatoria o cambio de nivel de intervención de Bienes de Interés Cultural (BIC) del ámbito distrital" </t>
  </si>
  <si>
    <t>Meta 1: Un (1) manual de uso elaborado del aplicativo tecnológico que permitirá el seguimiento a la implementación del procedimiento "AIP-PR-02 tramite de declaratoria, revocatoria o cambio de nivel de intervención de Bienes de Interés Cultural (BIC) del ámbito distrital" 
Indicador 1: Número de manuales de uso elaborados del aplicativo tecnológico que permitirá el seguimiento a la implementación del procedimiento"AIP-PR-02 tramite de declaratoria, revocatoria o cambio de nivel de intervención de Bienes de Interés Cultural (BIC) del ámbito distrital" / Número de manuales de uso programados
Meta 2: Un (1) manual de uso del aplicativo tecnológico que permitirá el seguimiento a la implementación del procedimiento "AIP-PR-02 tramite de declaratoria, revocatoria o cambio de nivel de intervención de Bienes de Interés Cultural (BIC) del ámbito distrital" socializado con el personal designado para su operación de la Subdirección de Infraestructura y Patrimonio Cultural.
Indicador 2: Número de socializaciones realizadas del manual de uso del aplicativo tecnológico que permitirá el seguimiento a la implementación del procedimiento "AIP-PR-02 tramite de declaratoria, revocatoria o cambio de nivel de intervención de Bienes de Interés Cultural (BIC) del ámbito distrital" al personal designado de la Subdirección de Infraestructura y Patrimonio Cultural / Número de socializaciones programadas</t>
  </si>
  <si>
    <t>RIESGOS DE CORRUPCIÓN DE LA SCRD 2024 v2</t>
  </si>
  <si>
    <t>Garantizar que la información cargada en el menú "Trámites" del botón de transparencia de la página web, sea clara, precisa y esté actualizada de acuerdo con los requisitos de los trámites</t>
  </si>
  <si>
    <t>Acta radicada en Orfeo con las observaciones que genere la actividad.</t>
  </si>
  <si>
    <t>Dirección de Gestión Corporativa y Relación con el ciudadano</t>
  </si>
  <si>
    <t>30/07/2024
30/11/2024</t>
  </si>
  <si>
    <t xml:space="preserve">
"1. Formulación del plan de mejoramiento frente a los posibles incumplimientos evidencia-dos en las auditorías internas de la Oficina de Control Interno realizadas al procedimiento de atención y gestión a las PQRS.
2. Establecer semestralmente reconocimiento a los funcionarios y/o contratistas que se destaquen por buena gestión al trámite de las peticiones en el servicio al ciudadano."
</t>
  </si>
  <si>
    <t xml:space="preserve">
1. Acciones de mejoramiento formuladas producto de las auditorías realizadas por la Oficina de Control Interno al procedimiento de PQRS
2. Radicado Orfeo con las evidencias de los reconocimientos realizadas semestralmente
</t>
  </si>
  <si>
    <t xml:space="preserve">
30/11/2024</t>
  </si>
  <si>
    <t>1. Desinformación sobre los requisitos y procedimientos de los trámites.
2. Difusión de rumores o noticias falsas sobre los trámites.
3.  Percepción de que el soborno es la única manera de agilizar los trámites ante la falta de claridad en la información.
4. Comportamiento poco ético por parte de los funcionarios y/o contratistas a cargo de la gestión de los trámites.</t>
  </si>
  <si>
    <t>1. Aumento de consultas y reclamos por parte de los usuarios debido a la falta de claridad en la información.
2. Posibilidad de errores en la presentación de documentos, lo que puede generar rechazos o solicitudes de corrección adicionales.
3. Reducción de la participación en programas y servicios ofrecidos por la entidad debido a la falta de confianza en la información proporcionada.</t>
  </si>
  <si>
    <t xml:space="preserve"> *El equipo de Relación con el Ciudadano programa reuniones mensuales con las áreas a cargo de los trámites y servicios de la Entidad, con el propósito de revisar y actualizar la información registrada en el SUIT y la Guía Distrital de Trámites y Servicios, reduciendo así la probabilidad de confusión y desinformación que pueda afectar la reputación de la entidad y generar pérdida de confianza. La evidencia quedará consignada en un acta radicada en Orfeo con las observaciones que genere la actividad. * * * * * *</t>
  </si>
  <si>
    <t xml:space="preserve"> *FUERTEFUERTE *FUERTE *FUERTE *FUERTE * *</t>
  </si>
  <si>
    <t>Desconocimiento e incumplimiento del procedimiento, en especial las actividades de control.</t>
  </si>
  <si>
    <t>1. Desconfianza de la ciudadanía en los procesos que adelanta la SCRD
2. Investigaciones
3. Sanciones disciplinarias, penales y fiscales
4. Perdida reputacional  de la SCRD</t>
  </si>
  <si>
    <t xml:space="preserve"> *El equipo de Relación con el Ciudadano en articulación con la Oficina de Control Disciplinario Interno programa una campaña de prevención de prácticas relacionadas con el soborno y la corrupción semestralmente. para lo cual fijará las fechas de las campañas para cada semestre y definirá el tipo de campaña. Se realizará seguimiento al cronograma elaborado para los controles del riesgo. *El equipo de Relación con el Ciudadano en articulación con la Oficina de Control Disciplinario Interno programa una capacitación en temas de soborno y corrupción semestralmente, con el propósito de recordar los lineamientos vigentes y las consecuenciales legales por incurrir en este tipo de actos, para lo cual agendará la fecha para cada semestre, realizará la invitación y solicitará su envío a través de correo electrónico y agendado en calendario. Se realizará seguimiento al cronograma elaborado para los controles del riesgo. La evidencia es el listado de asistencia y la presentación * * * * *</t>
  </si>
  <si>
    <t xml:space="preserve"> *FUERTEFUERTE *FUERTEFUERTE * * * *</t>
  </si>
  <si>
    <t>CONTROL DE CAMBIOS</t>
  </si>
  <si>
    <t>VERSIÓN</t>
  </si>
  <si>
    <t>DESCRIPCIÓN   DE LOS CAMBIOS</t>
  </si>
  <si>
    <r>
      <rPr>
        <b/>
        <sz val="11"/>
        <color theme="1"/>
        <rFont val="Calibri"/>
        <family val="2"/>
        <scheme val="minor"/>
      </rPr>
      <t>Gestión de la Promoción de Agentes y Prácticas Culturales y Recreodeportivos: ver solicitud ORFEO Radicado no.20243000237353</t>
    </r>
    <r>
      <rPr>
        <sz val="11"/>
        <color theme="1"/>
        <rFont val="Calibri"/>
        <family val="2"/>
        <scheme val="minor"/>
      </rPr>
      <t xml:space="preserve">
RC-PCR-1: Se actualizaron los controles que se llevan a cabo para mitigar el riesgos. Se ajustó la redacción de la meta y el indicador del Plan te Tratamiento, y, atendiendo a las observaciones de  Control Interno en el Informe con radicado Orfeo N°20241400207643.
</t>
    </r>
    <r>
      <rPr>
        <b/>
        <sz val="11"/>
        <color theme="1"/>
        <rFont val="Calibri"/>
        <family val="2"/>
        <scheme val="minor"/>
      </rPr>
      <t>Gestión de la Apropiación de la Infraestructura y Patrimonio Cultural: ver solicitud ORFEO Radicado no. 20243000235653</t>
    </r>
    <r>
      <rPr>
        <sz val="11"/>
        <color theme="1"/>
        <rFont val="Calibri"/>
        <family val="2"/>
        <scheme val="minor"/>
      </rPr>
      <t xml:space="preserve">
RC-AIP-1 y RC-AIP-2: modificación en la redacción de actividades, metas y fecha estimadas en el Plan de Tratamiento o Manejo de Riesgos. </t>
    </r>
  </si>
  <si>
    <t>Consolidado del mapa de riesgos de Corrupción, de acuerdo con los riesgos identificados, valorados y evaluados en los 20 procesos de la SCRD, los cuales, se encuentran publicados en el link de transparencia: https://www.culturarecreacionydeporte.gov.co/es/transparencia-acceso-informacion-publica/planeacion-presupuesto-informes/gestion-de-riesgos?field_fecha_de_emision_value=1&amp;field_tipo_de_documento_target_id=2389. El proceso de Gestión de Talento Humano no identifico riesgo de Corrupción.</t>
  </si>
  <si>
    <t>Recursos Humanos
Recursos Tecnológicos</t>
  </si>
  <si>
    <t>Jefe de la Oficina de Control Interno</t>
  </si>
  <si>
    <t>1. 30/1062024
2, 31/03/2024
30/06/224
30/09/2024
30/11/2024</t>
  </si>
  <si>
    <t>1. Criterios de auditoria insuficientes o inapropiados
2.Propuestas de dadivas o beneficios al auditor para omitir un concepto.
3. Evidencia documental insuficiente
4. Que el equipo auditor no cuente con las competencias necesarias para desarrollar las auditorias asignadas</t>
  </si>
  <si>
    <t>1.Perdida de Imagen de la OCI 
2. Reprocesos
3. Emitir juicios, conceptos o recomendaciones erróneas.
4. No contribuir a la mejora continua de la Entidad.</t>
  </si>
  <si>
    <t xml:space="preserve"> *El auditor interno, antes de comenzar cada trabajo de auditoría, debe realizar programa de trabajo de auditoría, analizar los factores críticos de éxito de cada unidad auditable y definir los siguientes aspectos
•	Objetivo del trabajo de auditoría
•	Alcance del trabajo
•	Diseño de pruebas o procedimiento de auditoria.
•	Cronograma
•	Recursos
Este programa es evaluado por el Jefe de la OCI, validando  que se encuentren claros los criterios a aplicar, de lo contrario no se podrá dar inicio a la auditoria.
Evidencia:  Programa de trabajo de auditoría debidamente radicado en el Orfeo. *El jefe de la Oficina de Control Interno debe realizar análisis de antecedentes de tipo etico ( como Certificado de Antedentes emitidos por la Contraloria, Personería, Procuraduría, Policia Nacional y de la profesión en caso de que aplique) de los auditores que se piensan  vincular a la OCI.
En caso de que exista alguna anotación negativa, se documenta el rechazo y el profesional no será contratado.
Además, al terminar el trabajo de auditoría, los auditores deben  diligenciar y envíar a las unidades auditables  el formato   Evaluación de los trabajos de Aseguramiento y consultoría, para que sea  diligenciado.  Este será tabulado y  revisado por el Jefe de la OCI semestralmente, para retroalimentación a los auditores.
Evidencia: Formatos diligenciados. y tabulados. *El jefe de la Oficina de Control Interno designa el   equipo auditor  y   notifica a los mismos por correo electrónico o mediante acta de comité primario.
El Auditor interno, una vez conoce los trabajos de auditoria asignados, debe firmar el Formato  Declaración de Independencia Objetividad Confidencialidad y Conflictos de Interés, en la que manifiesta que no tiene ningún conflicto de interés que pudiera llegar a afectar los objetivos de la auditoria para la cual ha sido asignado.
En caso de que exista conflicto de interés, será asignado otro auditor. *El jefe de la Oficina de  Control Interno, asigna las auditorías internas al equipo auditor, de acuerdo a sus competencias y al manual de funciones de la SCRD, (para los  empleados de planta.)  y estructura los estudios previos de forma rubusta en caso de contratistas, de forma que se garantice las compentencias del auditor.
La designación de los auditores se hace por correo electrónico o en comité primario. * * *</t>
  </si>
  <si>
    <t>1.  Divulgar el mapa de riesgos  de corrupción entre los auditores de la OCI
2, Revisar de forma trimestral el cumplimiento  de las actividades propuestas como  controles, dejando documentado este seguimiento mediante informe o acta de comité primario.</t>
  </si>
  <si>
    <t>1, Meta:  2 divulgaciones de documentos.
2, Meta:  4 Informes o actas de Comité primario de revisión de cumplimiento de los controles.</t>
  </si>
  <si>
    <r>
      <rPr>
        <b/>
        <sz val="11"/>
        <color theme="1"/>
        <rFont val="Calibri"/>
        <family val="2"/>
        <scheme val="minor"/>
      </rPr>
      <t>Gestión de la Evaluación Independiente: ver solicitud ORFEO Radicado no.20241400332163</t>
    </r>
    <r>
      <rPr>
        <sz val="11"/>
        <color theme="1"/>
        <rFont val="Calibri"/>
        <family val="2"/>
        <scheme val="minor"/>
      </rPr>
      <t xml:space="preserve">
Se amplió el control relacionado con "El jefe de la Oficina de Control Interno debe realizar análisis de antecedentes de tipo etico", se aclaró con que documentos se realiza esta verificación, quedando así:  (como Certificado de Antedentes emitidos por la Contraloria, Personería, Procuraduría, Policia Nacional y de la profesión en caso de que aplique) de los auditores que se piensan  vincular a la OCI.
</t>
    </r>
    <r>
      <rPr>
        <b/>
        <sz val="11"/>
        <color theme="1"/>
        <rFont val="Calibri"/>
        <family val="2"/>
        <scheme val="minor"/>
      </rPr>
      <t>Gestión del Relacionamiento con el Ciudadano:  ver solicitud ORFEO Radicado no. 20247000342883</t>
    </r>
    <r>
      <rPr>
        <sz val="11"/>
        <color theme="1"/>
        <rFont val="Calibri"/>
        <family val="2"/>
        <scheme val="minor"/>
      </rPr>
      <t xml:space="preserve">
 Se modificaron los planes de tratamiento de los riesgos de gestión y el plan de tratamiento del riesgo de corrupción 2 del proceso de gestión del relacionamiento con la ciudadanía, toda vez que las acciones contempladas en los planes de tratamiento y las acciones de los controles son las mismas.</t>
    </r>
  </si>
  <si>
    <t xml:space="preserve">Gestión de Talento Humano </t>
  </si>
  <si>
    <t xml:space="preserve">Revisión y actualización del procedimiento PR-HUM-20 v1 Selección, vinculación y desvinculación de personal </t>
  </si>
  <si>
    <t>Procedimiento PR-HUM-20 v1 Selección, vinculación y desvinculación de personal actualizado y publicado en la página web</t>
  </si>
  <si>
    <t>Humanos 
Técnicos</t>
  </si>
  <si>
    <t>1. Profesional Especializado 
2. Líder de proceso</t>
  </si>
  <si>
    <t>Administrar el diseño, ejecución y seguimiento del ciclo del personal de la Secretaría Distrital de Cultura,Recreación y Deporte mediante la planeación estratégica y la cultura organizacional, en pro del mejoramientocontinuo, la satisfacción personal y el desarrollo institucional que permitan contar con el personal idóneo ycompetente para atender la misión de la entidad.</t>
  </si>
  <si>
    <t>RC-HUM-1</t>
  </si>
  <si>
    <t>Posibilidad de recibir una dádiva o beneficio para favorecer a un tercero en la selección y vinculación de servidores que incumplan con los requisitos legales.</t>
  </si>
  <si>
    <t>1. Falta de integridad del servidor público
2. No identificar, ni declarar un conflicto de interés oportunamente
3. Manipulación de la información y fallas en la aplicación de los controles
4. Documentación desactualizada que genere errores en el paso a paso de la vinculación del personal en la secretaría</t>
  </si>
  <si>
    <t>1. Investigaciones / sanciones disciplinarias, administrativas, fiscales y/o penales
2. Detrimento patrimonial</t>
  </si>
  <si>
    <t xml:space="preserve"> *El profesional del Grupo Interno de Trabajo de Gestión del Talento Humano previo a un nombramiento o encargo  efectuará la verificación de requisitos del empleo, de conformidad con lo establecido en el manual específico de funciones y de competencias laborales y la normatividad vigente asociada a la materia, en caso de incumplimiento se informará a la Dirección de Gestión Corporativa y Relación con el ciudadano, así las cosas, frente a nombramientos y encargos,  la Coordinadora del Grupo Interno de Trabajo de Gestión del Talento Humano certificará el cumplimiento de requisitos * * * * * *</t>
  </si>
  <si>
    <r>
      <t xml:space="preserve">Gestión de Tlaneto Humano : Ver solicitud ORFEO Radicado no.20247300354593
Incluyo riesgo de Corrupción: </t>
    </r>
    <r>
      <rPr>
        <sz val="11"/>
        <color theme="1"/>
        <rFont val="Calibri"/>
        <family val="2"/>
        <scheme val="minor"/>
      </rPr>
      <t xml:space="preserve">Posibilidad de recibir una dádiva o beneficio para favorecer a un tercero en la selección y vinculación de servidores que incumplan con los requisitos legales, quedando en un riesgo residual ALTO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</si>
</sst>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1" formatCode="_-* #,##0_-;\-* #,##0_-;_-* &quot;-&quot;_-;_-@_-"/>
    <numFmt numFmtId="164" formatCode="d/m/yyyy"/>
    <numFmt numFmtId="165" formatCode="dd/mm/yyyy"/>
    <numFmt numFmtId="166" formatCode="d/m/yy"/>
  </numFmts>
  <fonts count="42"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name val="Calibri"/>
      <family val="2"/>
    </font>
    <font>
      <sz val="11"/>
      <color theme="1"/>
      <name val="Calibri"/>
      <family val="2"/>
    </font>
    <font>
      <sz val="11"/>
      <color rgb="FF000000"/>
      <name val="Calibri"/>
      <family val="2"/>
    </font>
    <font>
      <sz val="11"/>
      <color theme="1"/>
      <name val="Calibri"/>
      <family val="2"/>
      <scheme val="minor"/>
    </font>
    <font>
      <b/>
      <sz val="22"/>
      <color rgb="FF000000"/>
      <name val="Calibri"/>
      <family val="2"/>
    </font>
    <font>
      <b/>
      <sz val="11"/>
      <color rgb="FFFFFFFF"/>
      <name val="Calibri"/>
      <family val="2"/>
    </font>
    <font>
      <sz val="14"/>
      <color rgb="FF000000"/>
      <name val="Calibri"/>
      <family val="2"/>
    </font>
    <font>
      <b/>
      <sz val="11"/>
      <color theme="1"/>
      <name val="Calibri"/>
      <family val="2"/>
    </font>
    <font>
      <sz val="11"/>
      <color theme="1"/>
      <name val="Calibri"/>
      <family val="2"/>
    </font>
    <font>
      <b/>
      <sz val="11"/>
      <name val="Calibri"/>
      <family val="2"/>
      <scheme val="minor"/>
    </font>
    <font>
      <sz val="11"/>
      <name val="Calibri"/>
      <family val="2"/>
      <scheme val="minor"/>
    </font>
    <font>
      <sz val="10"/>
      <name val="Calibri"/>
      <family val="2"/>
      <scheme val="minor"/>
    </font>
    <font>
      <sz val="11"/>
      <color theme="1"/>
      <name val="Calibri"/>
      <family val="2"/>
    </font>
    <font>
      <b/>
      <sz val="11"/>
      <color theme="1"/>
      <name val="Calibri"/>
      <family val="2"/>
    </font>
    <font>
      <sz val="10"/>
      <color theme="1"/>
      <name val="Calibri"/>
      <family val="2"/>
    </font>
    <font>
      <sz val="10"/>
      <name val="Arial"/>
      <family val="2"/>
    </font>
    <font>
      <sz val="11"/>
      <color indexed="8"/>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7"/>
      <name val="Calibri"/>
      <family val="2"/>
    </font>
    <font>
      <sz val="11"/>
      <color indexed="16"/>
      <name val="Calibri"/>
      <family val="2"/>
    </font>
    <font>
      <sz val="11"/>
      <color indexed="60"/>
      <name val="Calibri"/>
      <family val="2"/>
    </font>
    <font>
      <b/>
      <sz val="11"/>
      <color indexed="8"/>
      <name val="Calibri"/>
      <family val="2"/>
    </font>
    <font>
      <sz val="11"/>
      <color indexed="62"/>
      <name val="Calibri"/>
      <family val="2"/>
    </font>
    <font>
      <b/>
      <sz val="11"/>
      <color indexed="63"/>
      <name val="Calibri"/>
      <family val="2"/>
    </font>
    <font>
      <b/>
      <sz val="11"/>
      <color indexed="53"/>
      <name val="Calibri"/>
      <family val="2"/>
    </font>
    <font>
      <sz val="11"/>
      <color indexed="53"/>
      <name val="Calibri"/>
      <family val="2"/>
    </font>
    <font>
      <b/>
      <sz val="11"/>
      <color indexed="9"/>
      <name val="Calibri"/>
      <family val="2"/>
    </font>
    <font>
      <sz val="11"/>
      <color indexed="10"/>
      <name val="Calibri"/>
      <family val="2"/>
    </font>
    <font>
      <sz val="11"/>
      <color indexed="9"/>
      <name val="Calibri"/>
      <family val="2"/>
    </font>
    <font>
      <b/>
      <sz val="16"/>
      <color rgb="FF000000"/>
      <name val="Calibri"/>
      <family val="2"/>
    </font>
    <font>
      <b/>
      <sz val="11"/>
      <color theme="1"/>
      <name val="Calibri"/>
      <family val="2"/>
      <scheme val="minor"/>
    </font>
    <font>
      <sz val="14"/>
      <color theme="1"/>
      <name val="Calibri"/>
      <family val="2"/>
      <scheme val="minor"/>
    </font>
    <font>
      <sz val="16"/>
      <color theme="1"/>
      <name val="Calibri"/>
      <family val="2"/>
      <scheme val="minor"/>
    </font>
    <font>
      <b/>
      <sz val="14"/>
      <color theme="1"/>
      <name val="Calibri"/>
      <family val="2"/>
      <scheme val="minor"/>
    </font>
  </fonts>
  <fills count="31">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rgb="FFFFFFFF"/>
        <bgColor rgb="FFFFFFFF"/>
      </patternFill>
    </fill>
    <fill>
      <patternFill patternType="solid">
        <fgColor rgb="FFD9E1F2"/>
        <bgColor rgb="FFD9E1F2"/>
      </patternFill>
    </fill>
    <fill>
      <patternFill patternType="solid">
        <fgColor rgb="FF305496"/>
        <bgColor rgb="FF305496"/>
      </patternFill>
    </fill>
    <fill>
      <patternFill patternType="solid">
        <fgColor rgb="FFBF8F00"/>
        <bgColor rgb="FFBF8F00"/>
      </patternFill>
    </fill>
    <fill>
      <patternFill patternType="solid">
        <fgColor rgb="FF0070C0"/>
        <bgColor rgb="FF0070C0"/>
      </patternFill>
    </fill>
    <fill>
      <patternFill patternType="solid">
        <fgColor theme="0" tint="-4.9989318521683403E-2"/>
        <bgColor indexed="64"/>
      </patternFill>
    </fill>
    <fill>
      <patternFill patternType="solid">
        <fgColor theme="0"/>
        <bgColor indexed="64"/>
      </patternFill>
    </fill>
    <fill>
      <patternFill patternType="solid">
        <fgColor theme="0"/>
        <bgColor rgb="FFF2F2F2"/>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54"/>
        <bgColor indexed="54"/>
      </patternFill>
    </fill>
    <fill>
      <patternFill patternType="solid">
        <fgColor indexed="31"/>
        <bgColor indexed="31"/>
      </patternFill>
    </fill>
    <fill>
      <patternFill patternType="solid">
        <fgColor indexed="44"/>
        <bgColor indexed="44"/>
      </patternFill>
    </fill>
    <fill>
      <patternFill patternType="solid">
        <fgColor indexed="25"/>
        <bgColor indexed="25"/>
      </patternFill>
    </fill>
    <fill>
      <patternFill patternType="solid">
        <fgColor indexed="26"/>
        <bgColor indexed="26"/>
      </patternFill>
    </fill>
    <fill>
      <patternFill patternType="solid">
        <fgColor indexed="22"/>
        <bgColor indexed="22"/>
      </patternFill>
    </fill>
    <fill>
      <patternFill patternType="solid">
        <fgColor indexed="49"/>
        <bgColor indexed="49"/>
      </patternFill>
    </fill>
    <fill>
      <patternFill patternType="solid">
        <fgColor indexed="27"/>
        <bgColor indexed="27"/>
      </patternFill>
    </fill>
    <fill>
      <patternFill patternType="solid">
        <fgColor indexed="52"/>
        <bgColor indexed="52"/>
      </patternFill>
    </fill>
    <fill>
      <patternFill patternType="solid">
        <fgColor indexed="47"/>
        <bgColor indexed="47"/>
      </patternFill>
    </fill>
    <fill>
      <patternFill patternType="solid">
        <fgColor indexed="45"/>
        <bgColor indexed="45"/>
      </patternFill>
    </fill>
    <fill>
      <patternFill patternType="solid">
        <fgColor indexed="43"/>
        <bgColor indexed="43"/>
      </patternFill>
    </fill>
    <fill>
      <patternFill patternType="solid">
        <fgColor theme="0"/>
        <bgColor rgb="FFFFFFFF"/>
      </patternFill>
    </fill>
  </fills>
  <borders count="20">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54"/>
      </bottom>
      <diagonal/>
    </border>
    <border>
      <left/>
      <right/>
      <top/>
      <bottom style="thick">
        <color indexed="22"/>
      </bottom>
      <diagonal/>
    </border>
    <border>
      <left/>
      <right/>
      <top/>
      <bottom style="medium">
        <color indexed="44"/>
      </bottom>
      <diagonal/>
    </border>
    <border>
      <left/>
      <right/>
      <top style="thin">
        <color indexed="54"/>
      </top>
      <bottom style="double">
        <color indexed="5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s>
  <cellStyleXfs count="69">
    <xf numFmtId="0" fontId="0" fillId="0" borderId="0"/>
    <xf numFmtId="0" fontId="4" fillId="0" borderId="1"/>
    <xf numFmtId="0" fontId="20" fillId="0" borderId="1"/>
    <xf numFmtId="0" fontId="21" fillId="0" borderId="1"/>
    <xf numFmtId="0" fontId="26" fillId="12" borderId="1" applyNumberFormat="0" applyBorder="0" applyAlignment="0" applyProtection="0"/>
    <xf numFmtId="0" fontId="32" fillId="13" borderId="9" applyNumberFormat="0" applyAlignment="0" applyProtection="0"/>
    <xf numFmtId="0" fontId="34" fillId="14" borderId="10" applyNumberFormat="0" applyAlignment="0" applyProtection="0"/>
    <xf numFmtId="0" fontId="33" fillId="0" borderId="11" applyNumberFormat="0" applyFill="0" applyAlignment="0" applyProtection="0"/>
    <xf numFmtId="0" fontId="25" fillId="0" borderId="1" applyNumberFormat="0" applyFill="0" applyBorder="0" applyAlignment="0" applyProtection="0"/>
    <xf numFmtId="0" fontId="29" fillId="15" borderId="1" applyNumberFormat="0" applyBorder="0" applyAlignment="0" applyProtection="0"/>
    <xf numFmtId="0" fontId="29" fillId="16" borderId="1" applyNumberFormat="0" applyBorder="0" applyAlignment="0" applyProtection="0"/>
    <xf numFmtId="0" fontId="29" fillId="17" borderId="1" applyNumberFormat="0" applyBorder="0" applyAlignment="0" applyProtection="0"/>
    <xf numFmtId="0" fontId="36" fillId="18" borderId="1" applyNumberFormat="0" applyBorder="0" applyAlignment="0" applyProtection="0"/>
    <xf numFmtId="0" fontId="21" fillId="19" borderId="1" applyNumberFormat="0" applyBorder="0" applyAlignment="0" applyProtection="0"/>
    <xf numFmtId="0" fontId="21" fillId="19" borderId="1" applyNumberFormat="0" applyBorder="0" applyAlignment="0" applyProtection="0"/>
    <xf numFmtId="0" fontId="36" fillId="20" borderId="1" applyNumberFormat="0" applyBorder="0" applyAlignment="0" applyProtection="0"/>
    <xf numFmtId="0" fontId="36" fillId="21" borderId="1" applyNumberFormat="0" applyBorder="0" applyAlignment="0" applyProtection="0"/>
    <xf numFmtId="0" fontId="21" fillId="22" borderId="1" applyNumberFormat="0" applyBorder="0" applyAlignment="0" applyProtection="0"/>
    <xf numFmtId="0" fontId="21" fillId="23" borderId="1" applyNumberFormat="0" applyBorder="0" applyAlignment="0" applyProtection="0"/>
    <xf numFmtId="0" fontId="36" fillId="14" borderId="1" applyNumberFormat="0" applyBorder="0" applyAlignment="0" applyProtection="0"/>
    <xf numFmtId="0" fontId="36" fillId="14" borderId="1" applyNumberFormat="0" applyBorder="0" applyAlignment="0" applyProtection="0"/>
    <xf numFmtId="0" fontId="21" fillId="22" borderId="1" applyNumberFormat="0" applyBorder="0" applyAlignment="0" applyProtection="0"/>
    <xf numFmtId="0" fontId="21" fillId="12" borderId="1" applyNumberFormat="0" applyBorder="0" applyAlignment="0" applyProtection="0"/>
    <xf numFmtId="0" fontId="36" fillId="23" borderId="1" applyNumberFormat="0" applyBorder="0" applyAlignment="0" applyProtection="0"/>
    <xf numFmtId="0" fontId="36" fillId="18" borderId="1" applyNumberFormat="0" applyBorder="0" applyAlignment="0" applyProtection="0"/>
    <xf numFmtId="0" fontId="21" fillId="19" borderId="1" applyNumberFormat="0" applyBorder="0" applyAlignment="0" applyProtection="0"/>
    <xf numFmtId="0" fontId="21" fillId="23" borderId="1" applyNumberFormat="0" applyBorder="0" applyAlignment="0" applyProtection="0"/>
    <xf numFmtId="0" fontId="36" fillId="23" borderId="1" applyNumberFormat="0" applyBorder="0" applyAlignment="0" applyProtection="0"/>
    <xf numFmtId="0" fontId="36" fillId="24" borderId="1" applyNumberFormat="0" applyBorder="0" applyAlignment="0" applyProtection="0"/>
    <xf numFmtId="0" fontId="21" fillId="25" borderId="1" applyNumberFormat="0" applyBorder="0" applyAlignment="0" applyProtection="0"/>
    <xf numFmtId="0" fontId="21" fillId="19" borderId="1" applyNumberFormat="0" applyBorder="0" applyAlignment="0" applyProtection="0"/>
    <xf numFmtId="0" fontId="36" fillId="20" borderId="1" applyNumberFormat="0" applyBorder="0" applyAlignment="0" applyProtection="0"/>
    <xf numFmtId="0" fontId="36" fillId="26" borderId="1" applyNumberFormat="0" applyBorder="0" applyAlignment="0" applyProtection="0"/>
    <xf numFmtId="0" fontId="21" fillId="22" borderId="1" applyNumberFormat="0" applyBorder="0" applyAlignment="0" applyProtection="0"/>
    <xf numFmtId="0" fontId="21" fillId="27" borderId="1" applyNumberFormat="0" applyBorder="0" applyAlignment="0" applyProtection="0"/>
    <xf numFmtId="0" fontId="36" fillId="27" borderId="1" applyNumberFormat="0" applyBorder="0" applyAlignment="0" applyProtection="0"/>
    <xf numFmtId="0" fontId="30" fillId="27" borderId="9" applyNumberFormat="0" applyAlignment="0" applyProtection="0"/>
    <xf numFmtId="0" fontId="27" fillId="28" borderId="1" applyNumberFormat="0" applyBorder="0" applyAlignment="0" applyProtection="0"/>
    <xf numFmtId="0" fontId="28" fillId="29" borderId="1" applyNumberFormat="0" applyBorder="0" applyAlignment="0" applyProtection="0"/>
    <xf numFmtId="0" fontId="21" fillId="22" borderId="12" applyNumberFormat="0" applyAlignment="0" applyProtection="0"/>
    <xf numFmtId="0" fontId="31" fillId="13" borderId="13" applyNumberFormat="0" applyAlignment="0" applyProtection="0"/>
    <xf numFmtId="0" fontId="35" fillId="0" borderId="1" applyNumberFormat="0" applyFill="0" applyBorder="0" applyAlignment="0" applyProtection="0"/>
    <xf numFmtId="0" fontId="23" fillId="0" borderId="14" applyNumberFormat="0" applyFill="0" applyAlignment="0" applyProtection="0"/>
    <xf numFmtId="0" fontId="24" fillId="0" borderId="15" applyNumberFormat="0" applyFill="0" applyAlignment="0" applyProtection="0"/>
    <xf numFmtId="0" fontId="25" fillId="0" borderId="16" applyNumberFormat="0" applyFill="0" applyAlignment="0" applyProtection="0"/>
    <xf numFmtId="0" fontId="22" fillId="0" borderId="1" applyNumberFormat="0" applyFill="0" applyBorder="0" applyAlignment="0" applyProtection="0"/>
    <xf numFmtId="0" fontId="29" fillId="0" borderId="17" applyNumberFormat="0" applyFill="0" applyAlignment="0" applyProtection="0"/>
    <xf numFmtId="0" fontId="20" fillId="0" borderId="1"/>
    <xf numFmtId="0" fontId="4" fillId="0" borderId="1"/>
    <xf numFmtId="0" fontId="4" fillId="0" borderId="1"/>
    <xf numFmtId="0" fontId="7"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4" fillId="0" borderId="1"/>
    <xf numFmtId="0" fontId="36" fillId="18" borderId="1" applyNumberFormat="0" applyBorder="0" applyAlignment="0" applyProtection="0"/>
    <xf numFmtId="0" fontId="36" fillId="21" borderId="1" applyNumberFormat="0" applyBorder="0" applyAlignment="0" applyProtection="0"/>
    <xf numFmtId="0" fontId="36" fillId="14" borderId="1" applyNumberFormat="0" applyBorder="0" applyAlignment="0" applyProtection="0"/>
    <xf numFmtId="0" fontId="36" fillId="18" borderId="1" applyNumberFormat="0" applyBorder="0" applyAlignment="0" applyProtection="0"/>
    <xf numFmtId="0" fontId="36" fillId="24" borderId="1" applyNumberFormat="0" applyBorder="0" applyAlignment="0" applyProtection="0"/>
    <xf numFmtId="0" fontId="36" fillId="26" borderId="1" applyNumberFormat="0" applyBorder="0" applyAlignment="0" applyProtection="0"/>
    <xf numFmtId="9" fontId="4" fillId="0" borderId="1" applyFont="0" applyFill="0" applyBorder="0" applyAlignment="0" applyProtection="0"/>
    <xf numFmtId="41" fontId="4" fillId="0" borderId="1" applyFont="0" applyFill="0" applyBorder="0" applyAlignment="0" applyProtection="0"/>
  </cellStyleXfs>
  <cellXfs count="103">
    <xf numFmtId="0" fontId="0" fillId="0" borderId="0" xfId="0"/>
    <xf numFmtId="0" fontId="8" fillId="0" borderId="0" xfId="0" applyFont="1" applyAlignment="1">
      <alignment vertical="center" wrapText="1"/>
    </xf>
    <xf numFmtId="0" fontId="0" fillId="0" borderId="3" xfId="0" applyBorder="1" applyAlignment="1">
      <alignment horizontal="center" vertical="center" wrapText="1"/>
    </xf>
    <xf numFmtId="0" fontId="7" fillId="0" borderId="3" xfId="0" applyFont="1" applyBorder="1" applyAlignment="1">
      <alignment horizontal="center" vertical="center" wrapText="1"/>
    </xf>
    <xf numFmtId="165" fontId="7" fillId="0" borderId="3" xfId="0" applyNumberFormat="1" applyFont="1" applyBorder="1" applyAlignment="1">
      <alignment horizontal="center" vertical="center" wrapText="1"/>
    </xf>
    <xf numFmtId="0" fontId="7" fillId="4" borderId="3" xfId="0" applyFont="1" applyFill="1" applyBorder="1" applyAlignment="1">
      <alignment horizontal="center" vertical="center" wrapText="1"/>
    </xf>
    <xf numFmtId="0" fontId="11" fillId="0" borderId="3" xfId="0" applyFont="1" applyBorder="1" applyAlignment="1">
      <alignment horizontal="center" vertical="center" wrapText="1"/>
    </xf>
    <xf numFmtId="164" fontId="7" fillId="0" borderId="3" xfId="0" applyNumberFormat="1" applyFont="1" applyBorder="1" applyAlignment="1">
      <alignment horizontal="center" vertical="center" wrapText="1"/>
    </xf>
    <xf numFmtId="0" fontId="12" fillId="3" borderId="3" xfId="0" applyFont="1" applyFill="1" applyBorder="1" applyAlignment="1">
      <alignment horizontal="center" vertical="center" wrapText="1"/>
    </xf>
    <xf numFmtId="0" fontId="0" fillId="0" borderId="3" xfId="0" applyBorder="1" applyAlignment="1">
      <alignment horizontal="left" vertical="center" wrapText="1"/>
    </xf>
    <xf numFmtId="0" fontId="4" fillId="0" borderId="3" xfId="1" applyBorder="1" applyAlignment="1">
      <alignment horizontal="center" vertical="center"/>
    </xf>
    <xf numFmtId="0" fontId="15" fillId="0" borderId="3" xfId="1" applyFont="1" applyBorder="1" applyAlignment="1">
      <alignment horizontal="center" vertical="center" wrapText="1"/>
    </xf>
    <xf numFmtId="0" fontId="4" fillId="9" borderId="3" xfId="1" applyFill="1" applyBorder="1" applyAlignment="1">
      <alignment horizontal="center" vertical="center" wrapText="1"/>
    </xf>
    <xf numFmtId="0" fontId="16" fillId="9" borderId="3" xfId="1" applyFont="1" applyFill="1" applyBorder="1" applyAlignment="1">
      <alignment horizontal="center" vertical="center" wrapText="1"/>
    </xf>
    <xf numFmtId="0" fontId="4" fillId="9" borderId="3" xfId="1" applyFill="1" applyBorder="1" applyAlignment="1" applyProtection="1">
      <alignment horizontal="center" vertical="center"/>
      <protection locked="0"/>
    </xf>
    <xf numFmtId="0" fontId="4" fillId="0" borderId="3" xfId="1" applyBorder="1" applyAlignment="1" applyProtection="1">
      <alignment vertical="center" wrapText="1"/>
      <protection locked="0"/>
    </xf>
    <xf numFmtId="0" fontId="15" fillId="0" borderId="3" xfId="1" applyFont="1" applyBorder="1" applyAlignment="1" applyProtection="1">
      <alignment horizontal="center" vertical="center" wrapText="1"/>
      <protection locked="0"/>
    </xf>
    <xf numFmtId="0" fontId="15" fillId="0" borderId="3" xfId="1" applyFont="1" applyBorder="1" applyAlignment="1" applyProtection="1">
      <alignment horizontal="justify" vertical="center" wrapText="1"/>
      <protection locked="0"/>
    </xf>
    <xf numFmtId="0" fontId="15" fillId="0" borderId="3" xfId="1" applyFont="1" applyBorder="1" applyAlignment="1" applyProtection="1">
      <alignment vertical="center" wrapText="1"/>
      <protection locked="0"/>
    </xf>
    <xf numFmtId="0" fontId="4" fillId="0" borderId="3" xfId="1" applyBorder="1" applyAlignment="1" applyProtection="1">
      <alignment horizontal="justify" vertical="center" wrapText="1"/>
      <protection locked="0"/>
    </xf>
    <xf numFmtId="14" fontId="15" fillId="0" borderId="3" xfId="1" applyNumberFormat="1" applyFont="1" applyBorder="1" applyAlignment="1" applyProtection="1">
      <alignment horizontal="center" vertical="center" wrapText="1"/>
      <protection locked="0"/>
    </xf>
    <xf numFmtId="0" fontId="4" fillId="9" borderId="3" xfId="1" applyFill="1" applyBorder="1" applyAlignment="1">
      <alignment horizontal="left" vertical="center" wrapText="1"/>
    </xf>
    <xf numFmtId="0" fontId="16" fillId="9" borderId="3" xfId="1" applyFont="1" applyFill="1" applyBorder="1" applyAlignment="1">
      <alignment horizontal="left" vertical="center" wrapText="1"/>
    </xf>
    <xf numFmtId="0" fontId="15" fillId="9" borderId="3" xfId="1" applyFont="1" applyFill="1" applyBorder="1" applyAlignment="1">
      <alignment horizontal="center" vertical="center" wrapText="1"/>
    </xf>
    <xf numFmtId="164" fontId="6" fillId="0" borderId="3" xfId="0" applyNumberFormat="1" applyFont="1" applyBorder="1" applyAlignment="1">
      <alignment horizontal="center" vertical="center" wrapText="1"/>
    </xf>
    <xf numFmtId="0" fontId="0" fillId="0" borderId="0" xfId="0" applyAlignment="1">
      <alignment vertical="center" wrapText="1"/>
    </xf>
    <xf numFmtId="0" fontId="14" fillId="9" borderId="3" xfId="1" applyFont="1" applyFill="1" applyBorder="1" applyAlignment="1">
      <alignment horizontal="center" vertical="center" wrapText="1"/>
    </xf>
    <xf numFmtId="0" fontId="3" fillId="9" borderId="3" xfId="1" applyFont="1" applyFill="1" applyBorder="1" applyAlignment="1" applyProtection="1">
      <alignment horizontal="center" vertical="center"/>
      <protection locked="0"/>
    </xf>
    <xf numFmtId="0" fontId="10" fillId="6" borderId="3" xfId="0" applyFont="1" applyFill="1" applyBorder="1" applyAlignment="1">
      <alignment horizontal="center" vertical="center" wrapText="1"/>
    </xf>
    <xf numFmtId="0" fontId="10" fillId="7"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6" fillId="3" borderId="3" xfId="0" applyFont="1" applyFill="1" applyBorder="1" applyAlignment="1">
      <alignment horizontal="left" vertical="center" wrapText="1"/>
    </xf>
    <xf numFmtId="0" fontId="7" fillId="3" borderId="3" xfId="0" applyFont="1" applyFill="1" applyBorder="1" applyAlignment="1">
      <alignment horizontal="left" vertical="center" wrapText="1"/>
    </xf>
    <xf numFmtId="0" fontId="13" fillId="3" borderId="3" xfId="0" applyFont="1" applyFill="1" applyBorder="1" applyAlignment="1">
      <alignment horizontal="left" vertical="center" wrapText="1"/>
    </xf>
    <xf numFmtId="0" fontId="7" fillId="0" borderId="3" xfId="0" applyFont="1" applyBorder="1" applyAlignment="1">
      <alignment horizontal="left" vertical="center" wrapText="1"/>
    </xf>
    <xf numFmtId="0" fontId="7" fillId="11" borderId="3" xfId="0" applyFont="1" applyFill="1" applyBorder="1" applyAlignment="1">
      <alignment horizontal="left" vertical="center" wrapText="1"/>
    </xf>
    <xf numFmtId="0" fontId="7" fillId="11" borderId="3"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13" fillId="11" borderId="3" xfId="0" applyFont="1" applyFill="1" applyBorder="1" applyAlignment="1">
      <alignment horizontal="left" vertical="center" wrapText="1"/>
    </xf>
    <xf numFmtId="0" fontId="6" fillId="4" borderId="3" xfId="0" applyFont="1" applyFill="1" applyBorder="1" applyAlignment="1">
      <alignment horizontal="center" vertical="center" wrapText="1"/>
    </xf>
    <xf numFmtId="0" fontId="6" fillId="0" borderId="3" xfId="0" applyFont="1" applyBorder="1" applyAlignment="1">
      <alignment horizontal="left" vertical="center" wrapText="1"/>
    </xf>
    <xf numFmtId="0" fontId="6" fillId="0" borderId="3" xfId="0" applyFont="1" applyBorder="1" applyAlignment="1">
      <alignment horizontal="center" vertical="center" wrapText="1"/>
    </xf>
    <xf numFmtId="0" fontId="17" fillId="3" borderId="3"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9" fillId="3"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horizontal="left" vertical="center" wrapText="1"/>
    </xf>
    <xf numFmtId="166" fontId="17" fillId="0" borderId="3" xfId="0" applyNumberFormat="1" applyFont="1" applyBorder="1" applyAlignment="1">
      <alignment horizontal="center" vertical="center" wrapText="1"/>
    </xf>
    <xf numFmtId="0" fontId="7" fillId="10" borderId="3"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30" borderId="3" xfId="0" applyFont="1" applyFill="1" applyBorder="1" applyAlignment="1">
      <alignment horizontal="center" vertical="center" wrapText="1"/>
    </xf>
    <xf numFmtId="0" fontId="7" fillId="30" borderId="3" xfId="0" applyFont="1" applyFill="1" applyBorder="1" applyAlignment="1">
      <alignment horizontal="center" vertical="center" wrapText="1"/>
    </xf>
    <xf numFmtId="0" fontId="17" fillId="10" borderId="3" xfId="0" applyFont="1" applyFill="1" applyBorder="1" applyAlignment="1">
      <alignment horizontal="center" vertical="center" wrapText="1"/>
    </xf>
    <xf numFmtId="0" fontId="0" fillId="10" borderId="3" xfId="0" applyFill="1" applyBorder="1" applyAlignment="1">
      <alignment horizontal="left" vertical="center" wrapText="1"/>
    </xf>
    <xf numFmtId="0" fontId="4" fillId="10" borderId="3" xfId="1" applyFill="1" applyBorder="1" applyAlignment="1">
      <alignment horizontal="center" vertical="center" wrapText="1"/>
    </xf>
    <xf numFmtId="0" fontId="15" fillId="10" borderId="3" xfId="1" applyFont="1" applyFill="1" applyBorder="1" applyAlignment="1">
      <alignment horizontal="center" vertical="center" wrapText="1"/>
    </xf>
    <xf numFmtId="0" fontId="4" fillId="10" borderId="3" xfId="1" applyFill="1" applyBorder="1" applyAlignment="1">
      <alignment horizontal="center" vertical="center"/>
    </xf>
    <xf numFmtId="0" fontId="6" fillId="3"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4" fillId="10" borderId="3" xfId="1" applyFill="1" applyBorder="1" applyAlignment="1" applyProtection="1">
      <alignment horizontal="center" vertical="center" wrapText="1"/>
      <protection locked="0"/>
    </xf>
    <xf numFmtId="0" fontId="4" fillId="0" borderId="3" xfId="1" applyBorder="1" applyAlignment="1" applyProtection="1">
      <alignment horizontal="center" vertical="center" wrapText="1"/>
      <protection locked="0"/>
    </xf>
    <xf numFmtId="14" fontId="4" fillId="0" borderId="3" xfId="1" applyNumberFormat="1" applyBorder="1" applyAlignment="1" applyProtection="1">
      <alignment horizontal="center" vertical="center" wrapText="1"/>
      <protection locked="0"/>
    </xf>
    <xf numFmtId="0" fontId="8" fillId="0" borderId="0" xfId="0" applyFont="1" applyAlignment="1">
      <alignment horizontal="center" vertical="center" wrapText="1"/>
    </xf>
    <xf numFmtId="0" fontId="0" fillId="0" borderId="0" xfId="0"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0" fillId="0" borderId="0" xfId="0" applyAlignment="1">
      <alignment horizontal="center"/>
    </xf>
    <xf numFmtId="0" fontId="6" fillId="3"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37" fillId="5" borderId="7" xfId="0" applyFont="1" applyFill="1" applyBorder="1" applyAlignment="1">
      <alignment horizontal="center" vertical="center" wrapText="1"/>
    </xf>
    <xf numFmtId="0" fontId="0" fillId="0" borderId="0" xfId="0" applyAlignment="1">
      <alignment horizontal="center" vertical="center"/>
    </xf>
    <xf numFmtId="0" fontId="15" fillId="9" borderId="3" xfId="1" applyFont="1" applyFill="1" applyBorder="1" applyAlignment="1">
      <alignment horizontal="center" vertical="center" wrapText="1"/>
    </xf>
    <xf numFmtId="0" fontId="15" fillId="9" borderId="6" xfId="1" applyFont="1" applyFill="1" applyBorder="1" applyAlignment="1">
      <alignment horizontal="center" vertical="center" wrapText="1"/>
    </xf>
    <xf numFmtId="0" fontId="40" fillId="0" borderId="3"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center" vertical="center" wrapText="1"/>
    </xf>
    <xf numFmtId="0" fontId="41" fillId="0" borderId="7" xfId="0" applyFont="1" applyBorder="1" applyAlignment="1">
      <alignment horizontal="center" vertical="center" wrapText="1"/>
    </xf>
    <xf numFmtId="0" fontId="41" fillId="0" borderId="18" xfId="0" applyFont="1" applyBorder="1" applyAlignment="1">
      <alignment horizontal="center" vertical="center" wrapText="1"/>
    </xf>
    <xf numFmtId="0" fontId="2" fillId="0" borderId="7" xfId="0" applyFont="1" applyBorder="1" applyAlignment="1">
      <alignment horizontal="left" vertical="center" wrapText="1"/>
    </xf>
    <xf numFmtId="0" fontId="38" fillId="0" borderId="8" xfId="0" applyFont="1" applyBorder="1" applyAlignment="1">
      <alignment horizontal="left" vertical="center" wrapText="1"/>
    </xf>
    <xf numFmtId="0" fontId="38" fillId="0" borderId="18" xfId="0" applyFont="1" applyBorder="1" applyAlignment="1">
      <alignment horizontal="left" vertical="center" wrapText="1"/>
    </xf>
    <xf numFmtId="0" fontId="39" fillId="0" borderId="3" xfId="0" applyFont="1" applyBorder="1" applyAlignment="1">
      <alignment horizontal="center" vertical="center" wrapText="1"/>
    </xf>
    <xf numFmtId="0" fontId="2" fillId="0" borderId="3" xfId="0" applyFont="1" applyBorder="1" applyAlignment="1">
      <alignment horizontal="left" vertical="center" wrapText="1"/>
    </xf>
    <xf numFmtId="0" fontId="8" fillId="0" borderId="3" xfId="0" applyFont="1" applyBorder="1" applyAlignment="1">
      <alignment horizontal="left" vertical="center" wrapText="1"/>
    </xf>
    <xf numFmtId="0" fontId="38" fillId="0" borderId="3" xfId="0" applyFont="1" applyBorder="1" applyAlignment="1">
      <alignment horizontal="center" vertical="center" wrapText="1"/>
    </xf>
    <xf numFmtId="0" fontId="37" fillId="5" borderId="4" xfId="0" applyFont="1" applyFill="1" applyBorder="1" applyAlignment="1">
      <alignment horizontal="center" vertical="center" wrapText="1"/>
    </xf>
    <xf numFmtId="0" fontId="37" fillId="5" borderId="6"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3" xfId="0" applyFont="1" applyBorder="1"/>
    <xf numFmtId="0" fontId="10" fillId="7" borderId="3" xfId="0" applyFont="1" applyFill="1" applyBorder="1" applyAlignment="1">
      <alignment horizontal="center" vertical="center" wrapText="1"/>
    </xf>
    <xf numFmtId="0" fontId="10" fillId="8" borderId="3" xfId="0" applyFont="1" applyFill="1" applyBorder="1" applyAlignment="1">
      <alignment horizontal="center" vertical="center" wrapText="1"/>
    </xf>
    <xf numFmtId="0" fontId="5" fillId="0" borderId="3" xfId="0" applyFont="1" applyBorder="1" applyAlignment="1">
      <alignment vertical="center" wrapText="1"/>
    </xf>
    <xf numFmtId="0" fontId="15" fillId="9" borderId="4" xfId="1" applyFont="1" applyFill="1" applyBorder="1" applyAlignment="1">
      <alignment horizontal="center" vertical="center" wrapText="1"/>
    </xf>
    <xf numFmtId="0" fontId="15" fillId="9" borderId="6" xfId="1" applyFont="1" applyFill="1" applyBorder="1" applyAlignment="1">
      <alignment horizontal="center" vertical="center" wrapText="1"/>
    </xf>
    <xf numFmtId="0" fontId="37" fillId="5" borderId="5" xfId="0" applyFont="1" applyFill="1" applyBorder="1" applyAlignment="1">
      <alignment horizontal="center" vertical="center" wrapText="1"/>
    </xf>
    <xf numFmtId="0" fontId="15" fillId="9" borderId="3" xfId="1" applyFont="1" applyFill="1" applyBorder="1" applyAlignment="1">
      <alignment horizontal="center" vertical="center" wrapText="1"/>
    </xf>
    <xf numFmtId="0" fontId="9" fillId="5" borderId="7" xfId="0" applyFont="1" applyFill="1" applyBorder="1" applyAlignment="1">
      <alignment horizontal="center" vertical="center" wrapText="1"/>
    </xf>
    <xf numFmtId="0" fontId="9" fillId="5" borderId="8" xfId="0" applyFont="1" applyFill="1" applyBorder="1" applyAlignment="1">
      <alignment horizontal="center" vertical="center" wrapText="1"/>
    </xf>
    <xf numFmtId="0" fontId="37" fillId="5" borderId="19" xfId="0" applyFont="1" applyFill="1" applyBorder="1" applyAlignment="1">
      <alignment horizontal="center" vertical="center" wrapText="1"/>
    </xf>
    <xf numFmtId="0" fontId="38" fillId="0" borderId="3" xfId="0" applyFont="1" applyBorder="1" applyAlignment="1">
      <alignment horizontal="left" vertical="center" wrapText="1"/>
    </xf>
    <xf numFmtId="0" fontId="1" fillId="0" borderId="3" xfId="0" applyFont="1" applyBorder="1" applyAlignment="1">
      <alignment horizontal="left" vertical="center" wrapText="1"/>
    </xf>
  </cellXfs>
  <cellStyles count="69">
    <cellStyle name="Bueno 2" xfId="4"/>
    <cellStyle name="Cálculo 2" xfId="5"/>
    <cellStyle name="Celda de comprobación 2" xfId="6"/>
    <cellStyle name="Celda vinculada 2" xfId="7"/>
    <cellStyle name="Encabezado 1 2" xfId="42"/>
    <cellStyle name="Encabezado 4 2" xfId="8"/>
    <cellStyle name="Énfasis 1" xfId="9"/>
    <cellStyle name="Énfasis 2" xfId="10"/>
    <cellStyle name="Énfasis 3" xfId="11"/>
    <cellStyle name="Énfasis1 - 20%" xfId="13"/>
    <cellStyle name="Énfasis1 - 40%" xfId="14"/>
    <cellStyle name="Énfasis1 - 60%" xfId="15"/>
    <cellStyle name="Énfasis1 2" xfId="12"/>
    <cellStyle name="Énfasis1 3" xfId="61"/>
    <cellStyle name="Énfasis2 - 20%" xfId="17"/>
    <cellStyle name="Énfasis2 - 40%" xfId="18"/>
    <cellStyle name="Énfasis2 - 60%" xfId="19"/>
    <cellStyle name="Énfasis2 2" xfId="16"/>
    <cellStyle name="Énfasis2 3" xfId="62"/>
    <cellStyle name="Énfasis3 - 20%" xfId="21"/>
    <cellStyle name="Énfasis3 - 40%" xfId="22"/>
    <cellStyle name="Énfasis3 - 60%" xfId="23"/>
    <cellStyle name="Énfasis3 2" xfId="20"/>
    <cellStyle name="Énfasis3 3" xfId="63"/>
    <cellStyle name="Énfasis4 - 20%" xfId="25"/>
    <cellStyle name="Énfasis4 - 40%" xfId="26"/>
    <cellStyle name="Énfasis4 - 60%" xfId="27"/>
    <cellStyle name="Énfasis4 2" xfId="24"/>
    <cellStyle name="Énfasis4 3" xfId="64"/>
    <cellStyle name="Énfasis5 - 20%" xfId="29"/>
    <cellStyle name="Énfasis5 - 40%" xfId="30"/>
    <cellStyle name="Énfasis5 - 60%" xfId="31"/>
    <cellStyle name="Énfasis5 2" xfId="28"/>
    <cellStyle name="Énfasis5 3" xfId="65"/>
    <cellStyle name="Énfasis6 - 20%" xfId="33"/>
    <cellStyle name="Énfasis6 - 40%" xfId="34"/>
    <cellStyle name="Énfasis6 - 60%" xfId="35"/>
    <cellStyle name="Énfasis6 2" xfId="32"/>
    <cellStyle name="Énfasis6 3" xfId="66"/>
    <cellStyle name="Entrada 2" xfId="36"/>
    <cellStyle name="Incorrecto 2" xfId="37"/>
    <cellStyle name="Millares [0] 2" xfId="68"/>
    <cellStyle name="Neutral 2" xfId="38"/>
    <cellStyle name="Normal" xfId="0" builtinId="0"/>
    <cellStyle name="Normal 2" xfId="3"/>
    <cellStyle name="Normal 2 2" xfId="50"/>
    <cellStyle name="Normal 2 3" xfId="47"/>
    <cellStyle name="Normal 3" xfId="2"/>
    <cellStyle name="Normal 3 2" xfId="53"/>
    <cellStyle name="Normal 3 2 2" xfId="59"/>
    <cellStyle name="Normal 3 3" xfId="55"/>
    <cellStyle name="Normal 3 4" xfId="48"/>
    <cellStyle name="Normal 4" xfId="49"/>
    <cellStyle name="Normal 4 2" xfId="52"/>
    <cellStyle name="Normal 4 2 2" xfId="58"/>
    <cellStyle name="Normal 4 3" xfId="56"/>
    <cellStyle name="Normal 5" xfId="51"/>
    <cellStyle name="Normal 5 2" xfId="57"/>
    <cellStyle name="Normal 6" xfId="54"/>
    <cellStyle name="Normal 6 2" xfId="60"/>
    <cellStyle name="Normal 7" xfId="1"/>
    <cellStyle name="Notas 2" xfId="39"/>
    <cellStyle name="Porcentaje 2" xfId="67"/>
    <cellStyle name="Salida 2" xfId="40"/>
    <cellStyle name="Texto de advertencia 2" xfId="41"/>
    <cellStyle name="Título 2 2" xfId="43"/>
    <cellStyle name="Título 3 2" xfId="44"/>
    <cellStyle name="Título de hoja" xfId="45"/>
    <cellStyle name="Total 2" xfId="46"/>
  </cellStyles>
  <dxfs count="4">
    <dxf>
      <fill>
        <patternFill patternType="solid">
          <fgColor rgb="FFFF0000"/>
          <bgColor rgb="FFFF0000"/>
        </patternFill>
      </fill>
    </dxf>
    <dxf>
      <fill>
        <patternFill patternType="solid">
          <fgColor rgb="FFFFC000"/>
          <bgColor rgb="FFFFC000"/>
        </patternFill>
      </fill>
    </dxf>
    <dxf>
      <fill>
        <patternFill patternType="solid">
          <fgColor rgb="FFFFFF00"/>
          <bgColor rgb="FFFFFF00"/>
        </patternFill>
      </fill>
    </dxf>
    <dxf>
      <fill>
        <patternFill patternType="solid">
          <fgColor rgb="FF92D050"/>
          <bgColor rgb="FF92D050"/>
        </patternFill>
      </fill>
    </dxf>
  </dxfs>
  <tableStyles count="0" defaultTableStyle="TableStyleMedium2" defaultPivotStyle="PivotStyleLight16"/>
  <colors>
    <mruColors>
      <color rgb="FFCCCCFF"/>
      <color rgb="FF99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3" Type="http://schemas.openxmlformats.org/officeDocument/2006/relationships/externalLink" Target="externalLinks/externalLink2.xml"/><Relationship Id="rId21"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ejandra/Downloads/gestion_del_direccionamiento_estrategico_v1_2024.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Users/Alejandra/Downloads/20242200004863_00003_yollop_01091001369peui_riesgos_2024_promocion_de_agentes_y_practicas_consolidado.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Alejandra/Downloads/mapa_de_riesgos_sipc_2024_vf.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Alejandra/Downloads/gestion_administrativa_v1_2024.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Alejandra/Downloads/matriz_de_riesgos_de_gestion_y_corrupcion_gestion_contractual_202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Users/Alejandra/Downloads/gestion_juridica_v1_2024.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Gesti&#243;n%20de%20Relacionamiento%20con%20la%20Ciudadania%20v1.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Users/Alejandra/Downloads/gestion_documental_v1_2024%20(1).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Users/Alejandra/Downloads/gestion_de_la_comunicacion_estrategica_v1.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Alejandra/Downloads/gestion_de_tic_v1_2024.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Users/Alejandra/Downloads/gestion_del_conocimiento_e_innovacion_v1_2024%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lejandra/Downloads/gestion_de_la_cultura_ciudadana_v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ejandra/Downloads/gestion_de_control_disciplinario_interno_v1%20(1).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lejandra/Downloads/proceso_gestion_de_la_participacion_ciudadana_dalp_v1.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Alejandra/Downloads/mapa_de_riesgos_mejora_continua_2024.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Alejandra/Downloads/gestion_de_la_evaluacion_independiente_v1%20(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Alejandra/Downloads/copia_de_proceso_leo_matriz_de_riesgos_de_gestion_y_corrupcion_2024_def.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Alejandra/Downloads/gestion_de_investigaciones_observaciones_y_analitica_de_la_cultura_la_recreacion_y_el_deporte_v1_2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Alejandra/Downloads/formulacion_y_seguimiento_de_politicas_publicas_v1_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del Direccionamiento Estratégico</v>
          </cell>
          <cell r="B13" t="str">
            <v>Generar
lineamientos estratégicos a nivel institucional y Sectorial, mediante la planeación, la formulación e
implementación de los planes, programas, proyectos, en el marco del Plan de desarrollo distrital</v>
          </cell>
          <cell r="C13" t="str">
            <v>RC-DES-1</v>
          </cell>
          <cell r="D13" t="str">
            <v>Posibilidad de omitir el cumplimiento de los requisitos en la revisión de la formulación de los proyectos de inversión, con el fin de direccionar recursos a favor de un privado.</v>
          </cell>
          <cell r="E13" t="str">
            <v>1. Falta de integridad del servidor público
2. Manipulación de la información y fallas en la aplicación de los controles
3. Falta de control en la verificación de los requisitos legales.</v>
          </cell>
          <cell r="F13" t="str">
            <v xml:space="preserve">Denuncias, Investigaciones / sanciones disciplinarias, administrativas, fiscales y/o penales.
Mal uso de los recursos públicos
</v>
          </cell>
          <cell r="G13" t="str">
            <v xml:space="preserve"> *PREVENTIVO * * * * *</v>
          </cell>
          <cell r="H13" t="str">
            <v xml:space="preserve"> *El Jefe de la OAP, una vez formulados y presentados los proyectos de inversión, verifica el cumplimiento de requisitos establecidos por el DNP y la SDP, mediante el diligenciamiento de los cuestionarios de Control de Formulación y Control de Viabilidad en el Sistema Unificado de Inversión y Finanzas Públicas (SUIFP) y la validación de la información del proyecto en la ficha EBI-D del proyecto de inversión en SEGPLAN. Si cumple: se continua el tramite hasta llegar al registro del proyecto en el banco de proyectos Nacional y Distrital. NO cumple: Se devuelve al formulador del proyecto para su ajuste y/o reformulación.  de validación del SUIFP y Ficha EBI-D del proyecto * * * * * *</v>
          </cell>
          <cell r="I13" t="str">
            <v>RARO</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1. Realizar la actualización del procedimiento  DES-PR-02 Formulación e implementación del Plan de Desarrollo Distrital y asistencia técnica en el proceso de formulación de los proyectos de inversión de la SCRD y del Sector, para fortalecer las actividades de control de formulación y viabilidad de los proyectos de inversión.</v>
          </cell>
          <cell r="S13" t="str">
            <v>Meta: Un procedimiento actualizado con actividades de control fortalecidas
Indicador: Número de procedimientos con actividades de control fortalecidas</v>
          </cell>
          <cell r="T13" t="str">
            <v>Humanos, Tecnológicos</v>
          </cell>
          <cell r="U13" t="str">
            <v>Profesionales de la OAP (Equipo 4P y MIPG)</v>
          </cell>
          <cell r="V13" t="str">
            <v xml:space="preserve">31 de mayo de 2024
</v>
          </cell>
        </row>
      </sheetData>
      <sheetData sheetId="7"/>
      <sheetData sheetId="8"/>
      <sheetData sheetId="9"/>
      <sheetData sheetId="10"/>
      <sheetData sheetId="11"/>
      <sheetData sheetId="12"/>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Fact-Clas"/>
      <sheetName val="Identificación RG"/>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v>
          </cell>
          <cell r="C13" t="str">
            <v>RC-PCR-1</v>
          </cell>
        </row>
        <row r="14">
          <cell r="C14" t="str">
            <v>RC-PCR-2</v>
          </cell>
        </row>
        <row r="15">
          <cell r="C15" t="str">
            <v>RC-PCR-3</v>
          </cell>
        </row>
      </sheetData>
      <sheetData sheetId="7"/>
      <sheetData sheetId="8"/>
      <sheetData sheetId="9"/>
      <sheetData sheetId="10"/>
      <sheetData sheetId="11"/>
      <sheetData sheetId="1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
      <sheetName val="MR_Gestión(controles)"/>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sheetData sheetId="7">
        <row r="13">
          <cell r="A13" t="str">
            <v>Apropiación de la Infraestructura y Patrimonio Cultura</v>
          </cell>
          <cell r="B13" t="str">
            <v>Objetivo Estratégico 2: Optimizar la gestión de la Secretaría Distrital de Cultura, Recreación y Deporte y de las entidades que conforman el sector, articulando e implementando procesos que den soluciones eficaces a las necesidades y expectativas de la ciudadanía.</v>
          </cell>
          <cell r="C13" t="str">
            <v>RC-AIP-1</v>
          </cell>
          <cell r="I13" t="str">
            <v>POSIBLE</v>
          </cell>
          <cell r="J13" t="str">
            <v>MAYOR</v>
          </cell>
          <cell r="K13" t="str">
            <v>EXTREMO</v>
          </cell>
          <cell r="L13" t="str">
            <v xml:space="preserve"> *FUERTEFUERTE *FUERTEFUERTE *FUERTEFUERTE * * *</v>
          </cell>
          <cell r="M13" t="str">
            <v>FUERTE</v>
          </cell>
          <cell r="N13" t="str">
            <v>RARO</v>
          </cell>
          <cell r="O13" t="str">
            <v>MAYOR</v>
          </cell>
          <cell r="P13" t="str">
            <v>ALTO</v>
          </cell>
          <cell r="Q13" t="str">
            <v>REDUCIR</v>
          </cell>
        </row>
        <row r="14">
          <cell r="C14" t="str">
            <v>RC-AIP-2</v>
          </cell>
          <cell r="I14" t="str">
            <v>RARO</v>
          </cell>
          <cell r="J14" t="str">
            <v>MAYOR</v>
          </cell>
          <cell r="K14" t="str">
            <v>ALTO</v>
          </cell>
          <cell r="L14" t="str">
            <v xml:space="preserve"> *FUERTEFUERTE *FUERTEFUERTE *FUERTEFUERTE *FUERTE * *</v>
          </cell>
          <cell r="M14" t="str">
            <v>FUERTE</v>
          </cell>
          <cell r="N14" t="str">
            <v>RARO</v>
          </cell>
          <cell r="O14" t="str">
            <v>MAYOR</v>
          </cell>
          <cell r="P14" t="str">
            <v>ALTO</v>
          </cell>
        </row>
      </sheetData>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Administrativa</v>
          </cell>
          <cell r="B13" t="str">
            <v>Prestar los servicios administrativos de apoyo, requeridos por lo procesos para el cumplimiento de la misión institucional conforme a la normativa vigente y a la disponibilidad de recursos.</v>
          </cell>
          <cell r="C13" t="str">
            <v>RC-ADM-1</v>
          </cell>
          <cell r="D13" t="str">
            <v xml:space="preserve">Posiblidad de utilizacion de los espacios (auditorio, bahia, sala de juntas) para causas diferentes a la mision de la entidad en beneficio de terceros </v>
          </cell>
          <cell r="E13" t="str">
            <v>Insuficiente apropiación y uso para fines que no son de la SCRD o entidades públicas.
Tráfico de influencias.
 Falta de seguimiento a los controles establecidos en el proceso de préstamos de las areas o espacios con los que cuenta la SCRD</v>
          </cell>
          <cell r="F13" t="str">
            <v xml:space="preserve">
Pérdida de oportunidad en desarrollo de actividades importantes de las dependencias que solicitan los espacios
Sanciones disciplinarias o penales por parte de los entes de control.
Posibles investigaciones y/o demandas contra la Secretaria
Demoras en la gestión de los tramites de prestamo de espacios</v>
          </cell>
          <cell r="G13" t="str">
            <v xml:space="preserve"> *PREVENTIVO * * * * *</v>
          </cell>
          <cell r="H13" t="str">
            <v xml:space="preserve"> *El servidor publico designado por el GITGSA diariamente revisa el aplicativo denominado mesa de servicios donde se registran las solicitudes de los espacios, con el fin de evaluar por parte de coordinador(a) del Grupo Interno de Servicios Administrativos su viabilidad y oportunidad en el prestamo del espacio, una vez se aprueba se registra el reporte en la mesa de servicios. Cuando se presenta alguna observacion se le comunica por medio del aplicativo al solicitante. Como control se tiene un indicador de los servicios prestados, el cual se reporta trimestalmente a la OAP. * * * * * *</v>
          </cell>
          <cell r="I13" t="str">
            <v>IMPROBABLE</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Asignar los espacios de la SCRD que requieren las diferentes dependencias para el cumplimiento de actividades que le son propias para la gestion y mision de la entidad, de acuerdo con la disponibilidad.</v>
          </cell>
          <cell r="S13" t="str">
            <v xml:space="preserve">Meta: 95% de las solicitudes 
Indicador: Numero de solicitudes atendidas / Numero de solicitudes recibidas </v>
          </cell>
          <cell r="T13" t="str">
            <v xml:space="preserve">Espacios de la SCRD
Mesa de servicios </v>
          </cell>
          <cell r="U13" t="str">
            <v>Grupo Interno de Servicios Administrativos</v>
          </cell>
          <cell r="V13">
            <v>45657</v>
          </cell>
        </row>
      </sheetData>
      <sheetData sheetId="7"/>
      <sheetData sheetId="8"/>
      <sheetData sheetId="9"/>
      <sheetData sheetId="10"/>
      <sheetData sheetId="11"/>
      <sheetData sheetId="1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Contractual</v>
          </cell>
          <cell r="B13" t="str">
            <v>Garantizar el cumplimiento de la normatividad vigente en materia de contratación en los procesos que se
adelanten para la adquisición de bienes y servicios que satisfagan las necesidades previstas por la Entidad
aplicando los principios de selección objetiva.</v>
          </cell>
          <cell r="C13" t="str">
            <v>RC-CON-1</v>
          </cell>
          <cell r="D13" t="str">
            <v xml:space="preserve"> Posibilidad de recibir o solicitar cualquier dádiva o beneficio a nombre propio o de terceros con el fin de adjudicar un proceso de selección. </v>
          </cell>
          <cell r="E13" t="str">
            <v xml:space="preserve">Inclusión de requisitos o elementos que direccionen el proceso de selección y/o limiten la pluralidad de proponentes. </v>
          </cell>
          <cell r="F13" t="str">
            <v>1. Pérdida de la imagen
institucional.
2.Pérdida de confianza en
lo público.
3. Investigaciones penales,
disciplinarias y fiscales.
4. Enriquecimiento ilícito
de contratistas y/o
servidores públicos.</v>
          </cell>
          <cell r="G13" t="str">
            <v xml:space="preserve"> *PREVENTIVO *PREVENTIVO *PREVENTIVO * * *</v>
          </cell>
          <cell r="H13" t="str">
            <v xml:space="preserve"> *El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haga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v>
          </cell>
          <cell r="I13" t="str">
            <v>IMPROBABLE</v>
          </cell>
          <cell r="J13" t="str">
            <v>MAYOR</v>
          </cell>
          <cell r="K13" t="str">
            <v>ALTO</v>
          </cell>
          <cell r="L13" t="str">
            <v xml:space="preserve"> *FUERTEFUERTE *FUERTEFUERTE *FUERTEFUERTE *FUERTE * *</v>
          </cell>
          <cell r="M13" t="str">
            <v>FUERTE</v>
          </cell>
          <cell r="N13" t="str">
            <v>RARO</v>
          </cell>
          <cell r="O13" t="str">
            <v>MAYOR</v>
          </cell>
          <cell r="P13" t="str">
            <v>ALTO</v>
          </cell>
          <cell r="Q13" t="str">
            <v>REDUCIR</v>
          </cell>
          <cell r="R13" t="str">
            <v>1.Establecer la pluralidad de oferentes para el desarrollo del proceso de contratación.
2. Establecer la viabilidad juridica de la contratación presentada en el ESDOP.
3. Realización de los Comités de apoyo a la actividad contractual.</v>
          </cell>
          <cell r="S13" t="str">
            <v>100% de esdop de los procesos de selección revisados y validados en el componente jurídico por parte del GITC/N° total de esdop de los procesos de selección recibidos para revisión y validación.</v>
          </cell>
          <cell r="T13" t="str">
            <v>Humanos</v>
          </cell>
          <cell r="U13" t="str">
            <v>Colaborador designado</v>
          </cell>
          <cell r="V13">
            <v>45626</v>
          </cell>
        </row>
      </sheetData>
      <sheetData sheetId="7"/>
      <sheetData sheetId="8"/>
      <sheetData sheetId="9"/>
      <sheetData sheetId="10"/>
      <sheetData sheetId="11"/>
      <sheetData sheetId="1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 xml:space="preserve">Gestión Jurídica </v>
          </cell>
          <cell r="B13" t="str">
            <v>Proteger los intereses de la Secretaría Distrital de Cultura, Recreación y Deporte y recuperar el patrimonio del Distrito Capital, a través de la asesoría jurídica, la producción normativa y la representación judicial y extrajudicial, de manera que permita lograr estándares de eficiencia y seguridad jurídica, facilitando la toma de decisiones y la prevención del daño antijurídico.</v>
          </cell>
          <cell r="C13" t="str">
            <v>RC-JUR-1</v>
          </cell>
          <cell r="D13" t="str">
            <v>Posibilidad de manipulación de conceptos jurídicos emitiéndolos fuera del término legal o contrarios a la normatividad vigente, por parte del servidor(a) y/o contratista encargado de dar respuesta a la solicitud o por parte de los encargados de revisar y aprobar, para beneficio propio o de un tercero.</v>
          </cell>
          <cell r="E13" t="str">
            <v>Debido a desconocimiento de la normativa legal, 
falta de conocimiento de los procedimientos internos</v>
          </cell>
          <cell r="F13" t="str">
            <v xml:space="preserve">Los conceptos contrarios a la normatividad vigente o por fuera de términos para beneficio propio o de un tercero </v>
          </cell>
          <cell r="G13" t="str">
            <v xml:space="preserve"> *PREVENTIVO * * * * *</v>
          </cell>
          <cell r="H13" t="str">
            <v xml:space="preserve"> *El profesional designado por el Jefe de la Oficina Jurídica de acuerdo al reparto y en todos los casos revisará  la pertinencia de la solicitud del concepto y elaborará el mismo dentro de los términos establecidos y con los requisitos señalados en el procedimiento JUR-PR-02 . para la revisión y firma del Jefe de la Oficina Jurídica quien podrá solicitar ajustes, los cuales deberá realizarlos de manera inmediata. 
Trazabilidad del control a través de orfeo * * * * * *</v>
          </cell>
          <cell r="I13" t="str">
            <v>RARO</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 xml:space="preserve">El profesional designado por Oficina Jurídica de acuerdo al reparto efectuado revisará la solicitud de concepto verificando que cumpla con los plazos y requisitos establecidos en el procedimiento y en el Instrumento de Gerencia 008 de 2019 de la Secretaría Jurídica Distrital que puede ser consultado en el Link: https://www.alcaldiabogota.gov.co/sisjur/normas/Norma1.jsp?dt=S&amp;i=88856. De acuerdo al procedimiento JUR-PR-02. En caso de no cumplir con los requisitos se devolverá al solicitante para los ajustes respectivos. Una vez verificados los ajustes expedirá el respectivo concepto para revisión del Jefe de Oficina Jurídica quien podra solicitar ajustes. </v>
          </cell>
          <cell r="S13" t="str">
            <v xml:space="preserve">
Meta: El 100% de los conceptos jurídicos emitidos con el cumplimiento de los requisitos y dentro de los tiempos establecidos en el procedimiento JUR-PR-02. 
Indicador: (No. de conceptos jurídicos emitidos con el cumplimiento de los requisitos y dentro de los términos establecidos el procedimiento JUR-PR-02 / No. de conceptos solicitados) *100</v>
          </cell>
          <cell r="T13" t="str">
            <v xml:space="preserve">Humanos y tecnologicos </v>
          </cell>
          <cell r="U13" t="str">
            <v xml:space="preserve">Jefe Oficina Juridica </v>
          </cell>
          <cell r="V13">
            <v>45626</v>
          </cell>
        </row>
        <row r="14">
          <cell r="C14" t="str">
            <v>RC-JUR-2</v>
          </cell>
          <cell r="D14" t="str">
            <v>Posibilidad de direccionar un acto administrativo por parte de los servidores y/o contratistas durante su preparación, proyección y/o suscripción aceptando dádivas o comisiones, en beneficio propio o de un tercero.</v>
          </cell>
          <cell r="E14" t="str">
            <v xml:space="preserve">Desconocimientos del ciclo de Gobernanza Regulatoria </v>
          </cell>
          <cell r="F14" t="str">
            <v xml:space="preserve">Actos administrativos direccionados para beneficio propio o de un tercero </v>
          </cell>
          <cell r="G14" t="str">
            <v xml:space="preserve"> *PREVENTIVO * * * * *</v>
          </cell>
          <cell r="H14" t="str">
            <v xml:space="preserve"> *El profesional designado por el Jefe de la Oficina Jurídica  deberá socializar a los designados por la dependencia o entidad adscrita, el ciclo de gobernanza regulatorio establecido en el procedimiento JUR-PR-01 y el Decreto Distrital 474 de 2022, la primera vez  que se requiera la inclusión de  una propuesta normativa   en la agenda regulatoria, con el fin de dar a conocer las diferentes fases que lo componen, para lo cual se programará una reunión y se levantará la correspondiente acta. En caso de no hacer parte de las propuestas regulatorias de carácter general o de corresponder a una iniciativa de acuerdo distrital se presentará la opción para la toma de decisión del directivo de la dependencia o entidad solicitante.
Evidencia acta de la reunión * * * * * *</v>
          </cell>
          <cell r="I14" t="str">
            <v>RARO</v>
          </cell>
          <cell r="J14" t="str">
            <v>MAYOR</v>
          </cell>
          <cell r="K14" t="str">
            <v>ALTO</v>
          </cell>
          <cell r="L14" t="str">
            <v xml:space="preserve"> *FUERTEFUERTE *FUERTE * * * *</v>
          </cell>
          <cell r="M14" t="str">
            <v>FUERTE</v>
          </cell>
          <cell r="N14" t="str">
            <v>RARO</v>
          </cell>
          <cell r="O14" t="str">
            <v>MAYOR</v>
          </cell>
          <cell r="P14" t="str">
            <v>ALTO</v>
          </cell>
          <cell r="Q14" t="str">
            <v>REDUCIR</v>
          </cell>
          <cell r="R14" t="str">
            <v>El profesional designado por la Oficina Jurídica de la SCRD socializará el procedimiento PR-JUR-01 puntualizando las seis fases del ciclo de Gobernanza Regulatoria, en la primera reunión que se realice con la dependencia interesada en expedir el acto administrativo de carácter general y acompañara el desarrollo del ciclo</v>
          </cell>
          <cell r="S14" t="str">
            <v>Meta: Socializar el Ciclo de Gobernanza Regulatorio a las personas designadas por las dependencias que requieren expedición de Decretos distritales o actos administrativos de carácter  general, con el fin de garantizar su cumplimiento.
Indicador: No. de socializaciones del ciclo de gobernanza regulatorio y el procedimiento PR-JUR-01 por dependencia solicitante de inclusión de proyectos en primera ocasión / No. de solicitudes  de inclusión por primera vez, de proyectos normativos en la agenda regulatoria en el mes.</v>
          </cell>
          <cell r="T14" t="str">
            <v xml:space="preserve">Humanos y tecnologicos </v>
          </cell>
          <cell r="U14" t="str">
            <v xml:space="preserve">Jefe Oficina Juridica y el profesional designado </v>
          </cell>
          <cell r="V14">
            <v>45626</v>
          </cell>
        </row>
        <row r="15">
          <cell r="C15" t="str">
            <v>RC-JUR-3</v>
          </cell>
          <cell r="D15" t="str">
            <v>Posibilidad de modificar o alterar de manera indebida la información registrada en los sistemas de información, omitir intencionalmente algún trámite o entorpecer el flujo normal de los procesos judiciales y extrajudiciales, por parte de los apoderados, dependientes, servidores y/o contratistas a cargo de adelantar los procesos judiciales y/o extrajudiciales, para beneficio propio o de un tercero.</v>
          </cell>
          <cell r="E15" t="str">
            <v xml:space="preserve">Falta de vigilancia de los procesos judiciales
</v>
          </cell>
          <cell r="F15" t="str">
            <v>Perdida o menoscabo de recursos del sector
Investigaciones Disciplinarias, penales y fiscales
Afectación de la imagen de la entidad</v>
          </cell>
          <cell r="G15" t="str">
            <v xml:space="preserve"> *PREVENTIVO * * * * *</v>
          </cell>
          <cell r="H15" t="str">
            <v xml:space="preserve"> *El profesional encargado de dar respuesta a la tutela cuando se requiera solicita a la dependencia o entidad accionada las pruebas para dar respuesta mediante correo electrónico, revisa si es suficiente la información o de lo contrario requiere nuevamente de acuerdo a lo establecido en JUR-PR-03 v2 Acciones de Tutela para dar respuesta a la tutela.
Evidencia correo de solicitud y de respuesta * * * * * *</v>
          </cell>
          <cell r="I15" t="str">
            <v>RARO</v>
          </cell>
          <cell r="J15" t="str">
            <v>CATASTROFICO</v>
          </cell>
          <cell r="K15" t="str">
            <v>EXTREMO</v>
          </cell>
          <cell r="L15" t="str">
            <v xml:space="preserve"> *DEBILFUERTE *FUERTE *FUERTE *FUERTE *FUERTE *FUERTE</v>
          </cell>
          <cell r="M15" t="str">
            <v>DEBIL</v>
          </cell>
          <cell r="N15" t="str">
            <v>RARO</v>
          </cell>
          <cell r="O15" t="str">
            <v>CATASTROFICO</v>
          </cell>
          <cell r="P15" t="str">
            <v>EXTREMO</v>
          </cell>
          <cell r="Q15" t="str">
            <v>REDUCIR</v>
          </cell>
          <cell r="R15" t="str">
            <v>Solicitar y revisar por parte del profesional encargado de la defensa judicial mediante correo electrónico los soportes a las dependencias para atender las decisiones judiciales o reiterar la solicitud en caso de que no estén completos</v>
          </cell>
          <cell r="S15" t="str">
            <v>Meta. Contar con la respuesta del 100% de las solicitudes de información remitidas para atender las decisiones judiciales.
Indicador: (N°de solicitudes de información remitidas/N°de solicitudes de información solicitadas) * 100.</v>
          </cell>
          <cell r="T15" t="str">
            <v xml:space="preserve">Humanos y tecnologicos </v>
          </cell>
          <cell r="U15" t="str">
            <v>Abogado designado para la defensa judicial y extrajudicial</v>
          </cell>
          <cell r="V15">
            <v>45626</v>
          </cell>
        </row>
      </sheetData>
      <sheetData sheetId="7"/>
      <sheetData sheetId="8"/>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Desarrollar acciones orientadas a la identificación de necesidades y atención de requerimientos de la ciudadanía a través de los canales de atención con criterios de calidad, calidez y oportunidad para la promoción de la cultura del servicio y la evaluación de  satisfacción de los ciudadanos mediante la gestión de trámites y servicios que presta la Secretaría Distrital de Cultura,  Recreación y Deporte.</v>
          </cell>
          <cell r="C13" t="str">
            <v>RC-RCC-1</v>
          </cell>
          <cell r="D13" t="str">
            <v>Posibilidad de afectación Reputacional por pérdida de confianza en la entidad, debido a la manipulación de la información, incumpliendo los requerimientos de los trámites y generando confusiones o falsas expectativas, para beneficio de un tercero.</v>
          </cell>
        </row>
        <row r="14">
          <cell r="C14" t="str">
            <v>RC-RCC-2</v>
          </cell>
          <cell r="D14" t="str">
            <v>Posibilidad de recibir dadivas con el fin de dar respuesta favorable a peticiones para beneficiar a un tercero</v>
          </cell>
        </row>
      </sheetData>
      <sheetData sheetId="7"/>
      <sheetData sheetId="8"/>
      <sheetData sheetId="9"/>
      <sheetData sheetId="10"/>
      <sheetData sheetId="11"/>
      <sheetData sheetId="1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Documental</v>
          </cell>
          <cell r="B13" t="str">
            <v>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v>
          </cell>
          <cell r="C13" t="str">
            <v>RC-DOC-1</v>
          </cell>
          <cell r="D13" t="str">
            <v>Posibilidad de sustracción, inclusión, adulteración y/o  perdida de documentos en los expedientes (misionales y de Gestión) en beneficio de terceros.</v>
          </cell>
          <cell r="E13" t="str">
            <v>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v>
          </cell>
          <cell r="F13" t="str">
            <v>Disgregación de los archivos de la Secretaria
Pérdida de la memoria institucional. 
Sanciones disciplinarias o penales por parte de los entes de control.
Posibles investigaciones y/o demandas contra la Secretaria
Demoras en el cierres y gestión de los tramites.</v>
          </cell>
          <cell r="G13" t="str">
            <v xml:space="preserve"> *PREVENTIVO *PREVENTIVO *PREVENTIVO * * *</v>
          </cell>
          <cell r="H13" t="str">
            <v xml:space="preserve"> *El colaborador (servidor público o contratista) que realice la actividad de préstamo documental del archivo de gestión o del archivo central, realizará seguimiento mensual para asegurar la aplicación de procedimiento de préstamos documentales, con el fin de garantizar los procesos técnicos archivísticos requeridos para el control documental. En caso de que no se realice el procedimiento de préstamo de documentos al realizar el control mensual se validara el diligenciamiento de los formatos. Como evidencia queda el reporte solicitado e informado.  *El colaborador (servidor público o contratista) que realice la actividad de préstamo documental y mesa de ayuda de ORFEO, debe verificar al momento de realizar un prestamos documental si el colaborador cuenta con el rol o la autorización de acceso al expediente frente a los lineamientos establecidos en el proceso de gestión documental, así como también corroborar que el colaborador que solicita el Préstamo Documental o tenga acceso a la herramienta ORFEO se encuentre vinculado con la Entidad, verificando en las bases de datos de contratistas y funcionarios suministrada por los grupos internos de Contratos y Recursos Humanos. Este control se realizará cada vez que se reciba una solicitud de préstamo de documentos, el no realizarlo afectará el control de acceso a la documentación e integridad de la entidad, en este caso la dependencia responsable autorizará el debido acceso. Como evidencia queda el reporte solicitado e informado. *El colaborador (servidor público o contratista) que realice la actividad deberá realizar la verificación y actualización de los inventarios documental de los archivos de gestión y archivo central de la SCRD. Esta actividad se realizará mensualmente para llevar el control de avances en los inventarios documentales. El no realizar esta actividad dificulta al acceso y préstamo de documentos de archivo de la SCRD. Como evidencia queda el reporte de los avances realizados mensualmente.  * * * *</v>
          </cell>
          <cell r="I13" t="str">
            <v>IMPROBABLE</v>
          </cell>
          <cell r="J13" t="str">
            <v>CATASTROFICO</v>
          </cell>
          <cell r="K13" t="str">
            <v>EXTREMO</v>
          </cell>
          <cell r="L13" t="str">
            <v xml:space="preserve"> *FUERTEFUERTE *FUERTEFUERTE *FUERTEFUERTE *FUERTE * *</v>
          </cell>
          <cell r="M13" t="str">
            <v>FUERTE</v>
          </cell>
          <cell r="N13" t="str">
            <v>RARO</v>
          </cell>
          <cell r="O13" t="str">
            <v>CATASTROFICO</v>
          </cell>
          <cell r="P13" t="str">
            <v>EXTREMO</v>
          </cell>
          <cell r="Q13" t="str">
            <v>REDUCIR</v>
          </cell>
          <cell r="R13" t="str">
            <v>1. Realizar seguimiento del Proceso de Préstamo Documental
2. Efetuar la actualizacion del inventario documental</v>
          </cell>
          <cell r="S13" t="str">
            <v>Meta 1.  1 seguimiento mensual
Indicador 1. Numero de seguimientos realizados / numero de seguimientos programados
Meta 2. Ralizar el 70% del inventario documental
Indicador 2. Porcentaje de avance del inventario documental</v>
          </cell>
          <cell r="T13" t="str">
            <v>HUMANO</v>
          </cell>
          <cell r="U13" t="str">
            <v xml:space="preserve">Proceso de Gestión Documental </v>
          </cell>
          <cell r="V13">
            <v>45657</v>
          </cell>
        </row>
      </sheetData>
      <sheetData sheetId="7"/>
      <sheetData sheetId="8"/>
      <sheetData sheetId="9"/>
      <sheetData sheetId="10"/>
      <sheetData sheetId="11"/>
      <sheetData sheetId="1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v>
          </cell>
          <cell r="C13" t="str">
            <v>RC-COM-1</v>
          </cell>
          <cell r="D13" t="str">
            <v>Posibilidad de uso de poder para manipular u ocultar información, considerada pública, a los grupos de interés en beneficio propio o de un particular.</v>
          </cell>
          <cell r="E13" t="str">
            <v>1. Obtener cualquier dádiva o beneficio particular privilegiando a un tercero con la informacion de las convocatorias de la entidad.
2. Falta de integridad de los funcionarios al divulgar la información de las convocatorias de la entidad.</v>
          </cell>
          <cell r="F13" t="str">
            <v>1, Pérdida de la imagen
institucional.
2.Pérdida de confianza en
lo público.
3. Investigaciones penales,
disciplinarias y fiscales.
4. Enriquecimiento ilícito
de contratistas, funcionarios o
servidores públicos.</v>
          </cell>
          <cell r="G13" t="str">
            <v xml:space="preserve"> *PREVENTIVO *DETECTIVO * * * *</v>
          </cell>
          <cell r="H13" t="str">
            <v xml:space="preserve"> *El profesional de la Oficina Asesora de Comunicaciones recibe el ticket con la solicitud de publicación a través del brief según necesidad, con el propósito de que la información sea publicada en los medios propios de la SCRD. Luego de realizar la publicación de la información, debe tomar la evidencia para que repose en el ticket (FR-01-CP-EST-COM Solicitud necesidades de comunicación (brief)). *La jefa de la OAC elige aleatoriamente tickets cerrados para validar que cuenten con las evidencias de publicación, con el propósito de identificar si alguna solicitud se cerró de manera incorrecta sin dejar evidencia de la publicación, así mismo válida que la información esté disponible en los medios indicados en el brief. En caso de evidenciar algún incumplimiento o inconsistencia, se pedirá un informe al responsable para determinar las acciones a seguir.
La evidencia de la ejecucion del control reposara en el brief  (FR-01-CP-EST-COM Solicitud necesidades de comunicación (brief)).y/o acta de comite. * * * * *</v>
          </cell>
          <cell r="I13" t="str">
            <v>IMPROBABLE</v>
          </cell>
          <cell r="J13" t="str">
            <v>MAYOR</v>
          </cell>
          <cell r="K13" t="str">
            <v>ALTO</v>
          </cell>
          <cell r="L13" t="str">
            <v xml:space="preserve"> *FUERTEFUERTE *FUERTEFUERTE *FUERTEFUERTE *FUERTE * *</v>
          </cell>
          <cell r="M13" t="str">
            <v>FUERTE</v>
          </cell>
          <cell r="N13" t="str">
            <v>RARO</v>
          </cell>
          <cell r="O13" t="str">
            <v>MAYOR</v>
          </cell>
          <cell r="P13" t="str">
            <v>ALTO</v>
          </cell>
          <cell r="Q13" t="str">
            <v>REDUCIR</v>
          </cell>
          <cell r="R13" t="str">
            <v xml:space="preserve">1. Capacitar en comité primario de comunicaciones sobre el uso del brief (FR-01-CP-EST-COM Solicitud necesidades de comunicación (brief)).
2. Asegurar que todos los servidores y contratistas de la oAC cuenten con usuarios activos del brief (FR-01-CP-EST-COM Solicitud necesidades de comunicación (brief)).
3. A través de correo electrónico, brief o chat de Google, solicitar revisión y/o validación  a los usuarios que requieren el servicio de divulgación  de los contenidos o piezas gráficas a publicar y/o publicadas. 
</v>
          </cell>
          <cell r="S13" t="str">
            <v>1. 100% del personal de la OAC capacitado 
2. 100% de los servidores y contratistas con usuario activo
3. 100% de usuarios que validan y verifican la información publicada</v>
          </cell>
          <cell r="T13" t="str">
            <v xml:space="preserve">Recursos humanos, técnicos, </v>
          </cell>
          <cell r="U13" t="str">
            <v>1. Profesional delegado por parte de la jefe de la OAC para realizar la capacitación   
2.Profesional responsable del rol de web master de la OAC</v>
          </cell>
          <cell r="V13" t="str">
            <v>1 y 2.30/07/2024
3. 30/11/2024</v>
          </cell>
        </row>
      </sheetData>
      <sheetData sheetId="7"/>
      <sheetData sheetId="8"/>
      <sheetData sheetId="9"/>
      <sheetData sheetId="10"/>
      <sheetData sheetId="11"/>
      <sheetData sheetId="12"/>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Gestionar la estrategia y los servicios TIC de la Secretaría de Cultura Recreación y Deporte, mediante el aprovisionamiento, aseguramiento,administración y monitoreo de la infraestructura y soluciones informáticas, con el fin de contribuir al logro de sus metasysatisfacer sus necesidadestecnológicas institucionales.</v>
          </cell>
          <cell r="D13" t="str">
            <v>Posibilidad de ocultar o manipular premeditadamente la información de los proyectos tecnológicos del PETI que puedan afectar su evaluación y/o ejecución transparente para beneficio propio o de un tercero.</v>
          </cell>
          <cell r="E13" t="str">
            <v>1. Manipulación de la información de proyectos tecnológicos.
2.  Intereses particulares para benecio de los grupos de valor.
3. Falta de integridad de los funcionarios que evaluan y realizan seguimiento a los proyectos tecnológicos.</v>
          </cell>
          <cell r="F13" t="str">
            <v xml:space="preserve">1,Pérdida reputacional de la SCRD.
2.Detrimento patrimonial.
</v>
          </cell>
          <cell r="G13" t="str">
            <v xml:space="preserve"> *DETECTIVO * * * * *</v>
          </cell>
          <cell r="H13" t="str">
            <v xml:space="preserve"> *Documentar control en el proceso:
El jefe de la Oficina, el profesional y/o contratista de la Oficina de Tecnolólogias de la Información,  trimestralmente, con el fin de detectar desviaciones en la ejecución de los proyectos del PETI, realiza seguimiento a las actividades programadas, documentando el resultado.
El jefe de la Oficina de Tecnolólogias de la Información realiza, semestralmente, socialización de la ejecución del PETI ante el Comité Institucional de Gerstión y Desemepeño * * * * * *</v>
          </cell>
          <cell r="I13" t="str">
            <v>IMPROBABLE</v>
          </cell>
          <cell r="J13" t="str">
            <v>MAYOR</v>
          </cell>
          <cell r="K13" t="str">
            <v>ALTO</v>
          </cell>
          <cell r="L13" t="str">
            <v xml:space="preserve"> *FUERTEFUERTE *FUERTE *FUERTE *FUERTE * *</v>
          </cell>
          <cell r="M13" t="str">
            <v>FUERTE</v>
          </cell>
          <cell r="N13" t="str">
            <v>RARO</v>
          </cell>
          <cell r="O13" t="str">
            <v>MAYOR</v>
          </cell>
          <cell r="P13" t="str">
            <v>ALTO</v>
          </cell>
          <cell r="Q13" t="str">
            <v>REDUCIR</v>
          </cell>
          <cell r="R13" t="str">
            <v>El profesional designado por la OTI realiza seguimiento mensual, a la ejecución de los proyectos del PETI para identificar oportunamente actividades con problemas en su ejecución, en cuyo caso informará a la jefatura de la OTI.</v>
          </cell>
          <cell r="S13" t="str">
            <v xml:space="preserve">Meta: Realizar el 100% de los seguimientos programados a la ejecución de los proyectos del PETI.
Indicador: (Cantidad de revisiones mensuales del PETI realizadas/cantidad de revisiones mensuales del PETI programadas) *100% . </v>
          </cell>
          <cell r="T13" t="str">
            <v>Recursos humanos, técnicos, tecnológicos</v>
          </cell>
          <cell r="U13" t="str">
            <v xml:space="preserve">Profesional designado de la OTI </v>
          </cell>
          <cell r="V13">
            <v>45641</v>
          </cell>
        </row>
        <row r="14">
          <cell r="D14" t="str">
            <v>Posibilidad de otorgar privilegios de acceso a los aplicativos, sin estar el usuario autorizado, con el proposito de beneficiar a un tercero o en beneficio propio.</v>
          </cell>
          <cell r="E14" t="str">
            <v>1. Falta de integridad del servidor público
2. Incorrecta asignación de funciones y/o controles
3. Manipulación de la información y fallas en la aplicación de los controles.</v>
          </cell>
          <cell r="F14" t="str">
            <v>1. Investigaciones /sanciones disciplinarias, administrativas, fiscales y/o penales.
2. Reclamaciones 
3. Perdida de confidencialidad e integridad de la información.</v>
          </cell>
          <cell r="G14" t="str">
            <v xml:space="preserve"> *PREVENTIVO * * * * *</v>
          </cell>
          <cell r="H14" t="str">
            <v xml:space="preserve"> *El jefe de la Oficina, el profesional y/o contratista de la Oficina de Tecnolólogias de la Información, trimestralmente realizará revisión de los roles y privilegios asignados a cada una de las solucones tecnológicas, con el fin de identificar asignación de usuarios y privilegios no autorizados, usando como insumo las novedades reportadas por Talento Humano y paz y salvos  de contratistas, por medio de la herramienta de servicios y radicados en el aplicativo ORFEO.  * * * * * *</v>
          </cell>
          <cell r="I14" t="str">
            <v>IMPROBABLE</v>
          </cell>
          <cell r="J14" t="str">
            <v>MAYOR</v>
          </cell>
          <cell r="K14" t="str">
            <v>ALTO</v>
          </cell>
          <cell r="L14" t="str">
            <v xml:space="preserve"> *FUERTEFUERTE *FUERTE * * * *</v>
          </cell>
          <cell r="M14" t="str">
            <v>FUERTE</v>
          </cell>
          <cell r="N14" t="str">
            <v>RARO</v>
          </cell>
          <cell r="O14" t="str">
            <v>MAYOR</v>
          </cell>
          <cell r="P14" t="str">
            <v>ALTO</v>
          </cell>
          <cell r="Q14" t="str">
            <v>REDUCIR</v>
          </cell>
          <cell r="R14" t="str">
            <v xml:space="preserve">El profesional designado de GITISI realizarár revisión semestral de las cuentas de usuario, teniendo en cuenta los insumos de las situaciones administrativas, de acuerdo con lo establecido en el procedimiento y en aplicación de la norma.
</v>
          </cell>
          <cell r="S14" t="str">
            <v xml:space="preserve">Meta: Realizar el 100% de las revisiones programadas a las cuentas de usuario.
Indicador: (Cantidad de revisiones de cuentas de usuario realizadas/Cantidad de revisiones de cuentas de usuario programadas)*100% 
</v>
          </cell>
          <cell r="T14" t="str">
            <v>Recursos humanos, técnicos, tecnológicos</v>
          </cell>
          <cell r="U14" t="str">
            <v xml:space="preserve">Profesional designado de GITISI </v>
          </cell>
          <cell r="V14">
            <v>45641</v>
          </cell>
        </row>
      </sheetData>
      <sheetData sheetId="7"/>
      <sheetData sheetId="8"/>
      <sheetData sheetId="9"/>
      <sheetData sheetId="10"/>
      <sheetData sheetId="11"/>
      <sheetData sheetId="1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del Conocimiento e Innovación</v>
          </cell>
          <cell r="B13" t="str">
            <v>Gestionar y transmitir de manera sistemática, planeada y eficiente, información y conocimiento en la SCRD, mediante la adopción de estrategias, métodos y tecnologías que faciliten los procesos de gestión del cambio e innovación, que fortalezcan las habilidades, competencias, saberes, y aprendizajes de lo(a)s servidore (a)s públicos con el fin de asegurar la memoria institucional</v>
          </cell>
          <cell r="C13" t="str">
            <v>RC-GCI-1</v>
          </cell>
          <cell r="D13" t="str">
            <v>Posibilidad de recibir dádiva(s) o beneficios para sustraer información o conocimiento crítico y/o estratégico de la entidad en beneficio de un tercero</v>
          </cell>
          <cell r="E13" t="str">
            <v>Falta de integridad de los profesionales del equipo de gestión del conocimiento e innovacion.
Falta de control por parte del jefe de la dependencia en cuanto a la reserva información o conocimiento crítico y/o estratégico entregado o confiado a los integrantes del equipo a cargo.</v>
          </cell>
          <cell r="F13" t="str">
            <v>Pérdida de credibilidad del grupo de gestión del conocimiento e innovación de la entidad y con la ciudadania en general 
Sanciones disciplinarias.
Reprocesos.</v>
          </cell>
          <cell r="G13" t="str">
            <v xml:space="preserve"> *PREVENTIVO *PREVENTIVO * * * *</v>
          </cell>
          <cell r="H13" t="str">
            <v xml:space="preserve"> *El líder del proceso cada vez que se requiere generar productos de conocimiento (ejemplo: investigaciones, metodologías, informes, conceptos, publicaciones), es responsable que cumplan con las características de calidad requeridas (ejemplo: pertinencia, oportunidad, accesibilidad, aplicabilidad), quedando el registro de la revision, validacion y aprobación a través de Orfeo y CultuRed de su asignación para su porterior publicacion.  * * * * * *</v>
          </cell>
          <cell r="I13" t="str">
            <v>CASI SEGURO</v>
          </cell>
          <cell r="J13" t="str">
            <v>MAYOR</v>
          </cell>
          <cell r="K13" t="str">
            <v>EXTREMO</v>
          </cell>
          <cell r="L13" t="str">
            <v xml:space="preserve"> *FUERTEMODERADO *FUERTEFUERTE *FUERTE *FUERTE * *</v>
          </cell>
          <cell r="M13" t="str">
            <v>MODERADO</v>
          </cell>
          <cell r="N13" t="str">
            <v>PROBABLE</v>
          </cell>
          <cell r="O13" t="str">
            <v>MAYOR</v>
          </cell>
          <cell r="P13" t="str">
            <v>EXTREMO</v>
          </cell>
          <cell r="Q13" t="str">
            <v>REDUCIR</v>
          </cell>
          <cell r="R13" t="str">
            <v xml:space="preserve">1. Automatización y disponibilidad y/o accesibilidad en las herramientas de uso y apropiación del conocimiento.
2. Realizar el lineamiento para la revisión, verificación y/o validación de los requisitos para el manejo de conocimiento e información crítica y su puesta a disposición de la comunidad institucional y partes interesadas.
</v>
          </cell>
          <cell r="S13" t="str">
            <v>1. Implementación de herramientas de uso y apropiación del conocimiento con reporte de indisponibilidad o problemas de accesibilidad
2. Elaboroacion del lineamiento y su publicacion</v>
          </cell>
          <cell r="T13" t="str">
            <v>1. Humanos 
2. Humanos y Técnologicos</v>
          </cell>
          <cell r="U13" t="str">
            <v>Equipo de OPA- Gestion del Conocimiento e Innovación</v>
          </cell>
          <cell r="V13" t="str">
            <v>1.30/11/2024
2.30/06/2024</v>
          </cell>
        </row>
      </sheetData>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la Cultura Ciudadana</v>
          </cell>
          <cell r="B13" t="str">
            <v>Promover las transformaciones culturales de comportamientos ciudadanos mediante la estructuración de
lineamientos, estrategias y/o acciones de cultura ciudadana para fomentar la corresponsabilidad y participación
activa de la ciudadanía</v>
          </cell>
          <cell r="C13" t="str">
            <v>RC-GCC-1</v>
          </cell>
          <cell r="D13" t="str">
            <v>Posibilidad de acción u omisión por manipular información para favorecer a un tercero con la entrega de certificaciones en las estrategias o acciones de cultura ciudadana sin el cumplimiento de los requisitos</v>
          </cell>
          <cell r="E13" t="str">
            <v xml:space="preserve">1. Falta de integridad del servidor público
2. No identificar, ni declarar un conflicto de interés oportunamente
3. Manipulación de la información y fallas en la implementación de los controles
4. Falta de verificación, análisis y control de los requisitos frente a los soportes 
5. Presiones externas frente las decisiones de la SCRD </v>
          </cell>
          <cell r="F13" t="str">
            <v xml:space="preserve">1. Investigaciones / sanciones disciplinarias, administrativas, fiscales y/o penales
2. Reclamaciones </v>
          </cell>
          <cell r="G13" t="str">
            <v xml:space="preserve"> *PREVENTIVO * * * * *</v>
          </cell>
          <cell r="H13" t="str">
            <v xml:space="preserve"> *El Subsecretario(a) de Cultura Ciudadana y Gestión del Conocimiento, Director(a) de Transformaciones Culturales o Director(a) de Redes y Acción Colectiva, revisa cada vez que recibe certificados para corroborar que la información descrita en el certificado corresponda a las actividades y tiempos establecidos, esta actividad se desarrolla en el aplicativo de correspondencia. Sí el certificado no cumple los requisitos se debe ajustar conforme a las observaciones y la evidencia de la ejecución se ve reflejada en la firma del certificado una vez se valide el lleno de requisitos. * * * * * *</v>
          </cell>
          <cell r="I13" t="str">
            <v>IMPROBABLE</v>
          </cell>
          <cell r="J13" t="str">
            <v>MAYOR</v>
          </cell>
          <cell r="K13" t="str">
            <v>ALTO</v>
          </cell>
          <cell r="L13" t="str">
            <v xml:space="preserve"> *FUERTEMODERADO *FUERTE *FUERTE *FUERTE * *</v>
          </cell>
          <cell r="M13" t="str">
            <v>MODERADO</v>
          </cell>
          <cell r="N13" t="str">
            <v>RARO</v>
          </cell>
          <cell r="O13" t="str">
            <v>MAYOR</v>
          </cell>
          <cell r="P13" t="str">
            <v>ALTO</v>
          </cell>
          <cell r="Q13" t="str">
            <v>REDUCIR</v>
          </cell>
          <cell r="R13" t="str">
            <v>Realizar mesas de trabajo para el seguimiento a la implementación de los procedimientos del proceso de Cultura Ciudadana</v>
          </cell>
          <cell r="S13" t="str">
            <v>1. Indicador: Número de mesas de trabajo para el seguimiento a la implementación de los procedimientos del proceso de Cultura Ciudadana
1. Meta: Cuatro (4) mesas de trabajo para el seguimiento a la implementación de los procedimientos del proceso de Cultura Ciudadana</v>
          </cell>
          <cell r="T13" t="str">
            <v>Humanos y tecnológicos</v>
          </cell>
          <cell r="U13" t="str">
            <v>Dirección de Redes y Acción Colectiva, y Dirección de Transformaciones Culturales</v>
          </cell>
          <cell r="V13" t="str">
            <v>1. 30/11/2024</v>
          </cell>
        </row>
      </sheetData>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Control Disciplinario Interno</v>
          </cell>
          <cell r="B13" t="str">
            <v>Recibir, analizar, gestionar y orientar, los procesos disciplinarios relacionados con los servidores o ex servidores de la Secretaria de Cultura
Recreación y Deporte, en la ocurrencia de conductas disciplinables con el fin de Proteger la función pública a nivel institucional</v>
          </cell>
          <cell r="C13" t="str">
            <v>RC-CDI-1</v>
          </cell>
          <cell r="D13" t="str">
            <v>Posibilidad de recibir o solicitar cualquier dádiva o beneficio a nombre propio o de un tercero con el fin de adoptar decisiones disciplinarias incluiendo  la normatividad legal vigente, en detrimento de la Secretaría Distrital de Cultura Recreación y Deport</v>
          </cell>
          <cell r="E13" t="str">
            <v>1. Evaluación tardía y/o contraria a la ley, de la queja o denuncia en beneficio propio o de un tercero. 2. Dar lugar a la Caducidad o Prescripción de manera intencional.</v>
          </cell>
          <cell r="F13" t="str">
            <v>1.Sanciones administrativas y/o disciplinarias.
2. Perdida de credibilidad
3. Afectación de la imagen de la Secretaría.             
4. Incumplimiento de la normatividad legal vigente.
5. Quejas por parte de terceros.
6. Demandas.                                 7.Generación de impunidad</v>
          </cell>
          <cell r="G13" t="str">
            <v xml:space="preserve"> *PREVENTIVO *PREVENTIVO * * * *</v>
          </cell>
          <cell r="H13" t="str">
            <v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derechos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v>
          </cell>
          <cell r="I13" t="str">
            <v>RARO</v>
          </cell>
          <cell r="J13" t="str">
            <v>MAYOR</v>
          </cell>
          <cell r="K13" t="str">
            <v>ALTO</v>
          </cell>
          <cell r="L13" t="str">
            <v xml:space="preserve"> *FUERTEFUERTE *FUERTEFUERTE * *FUERTE * *</v>
          </cell>
          <cell r="M13" t="str">
            <v>FUERTE</v>
          </cell>
          <cell r="N13" t="str">
            <v>RARO</v>
          </cell>
          <cell r="O13" t="str">
            <v>MAYOR</v>
          </cell>
          <cell r="P13" t="str">
            <v>ALTO</v>
          </cell>
          <cell r="Q13" t="str">
            <v>REDUCIR</v>
          </cell>
          <cell r="R13" t="str">
            <v>Revisar en las  bandejas de entradas de orfeo y Bogotá te escucha si se registran quejas o informes de servidores públicos a fin  de verificar y dar tramite oportuno a las quejas, evaluando que los proyectos  de decisiones que surjan se encuentren ajustados a la ley,  realizar actas de seguimiento, documentar  los procedimeinetos, con los controles definidos en el riesgo</v>
          </cell>
          <cell r="S13" t="str">
            <v>registro  de actas</v>
          </cell>
          <cell r="T13" t="str">
            <v>humano</v>
          </cell>
          <cell r="U13" t="str">
            <v>Jefe Oficina de Control Interno Disciplinario y/o Abogado conocimiento del tramite</v>
          </cell>
          <cell r="V13">
            <v>45626</v>
          </cell>
        </row>
      </sheetData>
      <sheetData sheetId="7"/>
      <sheetData sheetId="8"/>
      <sheetData sheetId="9"/>
      <sheetData sheetId="10"/>
      <sheetData sheetId="11"/>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v>
          </cell>
          <cell r="C13" t="str">
            <v>RC-PCD-1</v>
          </cell>
          <cell r="D13" t="str">
            <v>Posibilidad de recibir o solicitar cualquier dádiva o beneficio a nombre propio o de un tercero al momento de otorgar el aval de elección a un Consejero sin cumplir con los requisitos establecidos para el efecto.</v>
          </cell>
          <cell r="E13" t="str">
            <v xml:space="preserve">1. Falencias en la validación de los requisitos de los consejeros.
2. Conflictos de intereses.
</v>
          </cell>
          <cell r="F13" t="str">
            <v>Perdida de credibilidad del sector cultura en la ciudadanía, lo que impactaría la participación ciudadana en el proceso de elecciones.</v>
          </cell>
          <cell r="G13" t="str">
            <v xml:space="preserve"> *PREVENTIVO *PREVENTIVO * * * *</v>
          </cell>
          <cell r="H13" t="str">
            <v xml:space="preserv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 * *</v>
          </cell>
          <cell r="I13" t="str">
            <v>RARO</v>
          </cell>
          <cell r="J13" t="str">
            <v>MAYOR</v>
          </cell>
          <cell r="K13" t="str">
            <v>ALTO</v>
          </cell>
          <cell r="L13" t="str">
            <v xml:space="preserve"> *FUERTEFUERTE *FUERTEFUERTE * * * *</v>
          </cell>
          <cell r="M13" t="str">
            <v>FUERTE</v>
          </cell>
          <cell r="N13" t="str">
            <v>RARO</v>
          </cell>
          <cell r="O13" t="str">
            <v>MAYOR</v>
          </cell>
          <cell r="P13" t="str">
            <v>ALTO</v>
          </cell>
          <cell r="Q13" t="str">
            <v>REDUCIR</v>
          </cell>
          <cell r="R13" t="str">
            <v xml:space="preserve">Aplicación de los controles establecidos en el procedimientos:  Elecciones Atípicas del Sistema Distrital de Arte Cultura y Patrimonio - SDACP </v>
          </cell>
          <cell r="S13" t="str">
            <v>100% (Número de controles ejecutados / Número de resoluciones expedidas)*100</v>
          </cell>
          <cell r="T13" t="str">
            <v>Recurso humano y técnico</v>
          </cell>
          <cell r="U13" t="str">
            <v>Profesionales - Participación</v>
          </cell>
          <cell r="V13">
            <v>45626</v>
          </cell>
        </row>
      </sheetData>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Gestionar la mejora continua de los procesos, mediante lineamientos, planes, políticas institucionales y el monitoreo de
instrumentos de gestión, para el logro de los objetivos de la Secretaría Distrital de Cultura, Recreación y Deporte.</v>
          </cell>
          <cell r="C13" t="str">
            <v>RC-GMC-1</v>
          </cell>
          <cell r="D13" t="str">
            <v>Posibilidad de recibir dádiva(s) o beneficios para manipular la información de los instrumentos de gestión en beneficio de un(a) servidor(a) o contratista</v>
          </cell>
          <cell r="E13" t="str">
            <v>Falta de integridad de los profesionales del equipo de gestión.
Falta de control por parte del jefe de la dependencia en cuanto a las actividades desarrolladas por los integrantes del equipo a cargo.</v>
          </cell>
          <cell r="F13" t="str">
            <v>Pérdida de credibilidad en el Sistema Integrado de Gestión de la entidad:
Sanciones disciplinarias.
Reprocesos.</v>
          </cell>
          <cell r="G13" t="str">
            <v xml:space="preserve"> *PREVENTIVO *PREVENTIVO * * * *</v>
          </cell>
          <cell r="H13" t="str">
            <v xml:space="preserve"> *El profesional de la OAP -Sistermas de Gestión, cada vez que recibe una solicitud de formalización para algún documento bien sea por Cultured o  por Orfeo, remite al  jefe de la OAP para su aval, quedando el regsitro de su revisión en el Sistema de información respectivo  para publicar el documento. Si el jefe de la OAP realiza alguna observación lo devulve al  profesional de la OAP- Sistema de Gestión,  quien se encarga de realizar las correcciones respectivas y nuevamente remite documento para la aprobación. *El líder del proceso cada vez que se requiere la  creación o modificación de algún documento bien sea por Cultured o  por Orfeo, es responsable de la revisión y aprobación del  contenido del documento a formalizar, quedando el registro de su revisión en el Sistema de información respectivo . Si el líder no firma la formalización del documento, la OAP devuelve solicitud al área para su firma. * * * * *</v>
          </cell>
          <cell r="I13" t="str">
            <v>CASI SEGURO</v>
          </cell>
          <cell r="J13" t="str">
            <v>MAYOR</v>
          </cell>
          <cell r="K13" t="str">
            <v>EXTREMO</v>
          </cell>
          <cell r="L13" t="str">
            <v xml:space="preserve"> *FUERTEMODERADO *FUERTEFUERTE *FUERTE *FUERTE * *</v>
          </cell>
          <cell r="M13" t="str">
            <v>MODERADO</v>
          </cell>
          <cell r="N13" t="str">
            <v>PROBABLE</v>
          </cell>
          <cell r="O13" t="str">
            <v>MAYOR</v>
          </cell>
          <cell r="P13" t="str">
            <v>EXTREMO</v>
          </cell>
          <cell r="Q13" t="str">
            <v>REDUCIR</v>
          </cell>
          <cell r="R13" t="str">
            <v>1. Socialización de los instrumentos de Gestión a los enlaces del Sistema de Gestión.
2. Automatización del registro y trámite de Acciones de Mejora y /o correctivas y Riesgos.</v>
          </cell>
          <cell r="S13" t="str">
            <v xml:space="preserve">1. Una socialización de los  instrumentos de Gestión a los enlaces del Sistema de Gestión.
2. Automatización para trámite de Acciones de acciones de mejora y/o correctivas y riesgos </v>
          </cell>
          <cell r="T13" t="str">
            <v>1. Humanos 
2. Humanos y Técnologicos</v>
          </cell>
          <cell r="U13" t="str">
            <v>Equipo de OPA- Sistema de Gestión</v>
          </cell>
          <cell r="V13" t="str">
            <v>1.30/04/2024
2.30/11/2024</v>
          </cell>
        </row>
      </sheetData>
      <sheetData sheetId="7"/>
      <sheetData sheetId="8"/>
      <sheetData sheetId="9"/>
      <sheetData sheetId="10"/>
      <sheetData sheetId="11"/>
      <sheetData sheetId="1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la Evaluación Independiente</v>
          </cell>
          <cell r="B13" t="str">
            <v>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v>
          </cell>
          <cell r="C13" t="str">
            <v>RC-GEI-1</v>
          </cell>
          <cell r="D13" t="str">
            <v>Posibilidad de que por acción u omisión se constriña o  induzca a  ocultar  hallazgos de auditoria en beneficio propio o de  un tercero</v>
          </cell>
        </row>
      </sheetData>
      <sheetData sheetId="7"/>
      <sheetData sheetId="8"/>
      <sheetData sheetId="9"/>
      <sheetData sheetId="10"/>
      <sheetData sheetId="11"/>
      <sheetData sheetId="1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Lectura, Escritura y Oralidad</v>
          </cell>
          <cell r="B13" t="str">
            <v>Promover la lectura, escritura y oralidad en Bogotá a través de la definición y seguimiento a la implementación de estrategias de circulación, conocimiento, valoración social de la lectura, territorialización, participación y cultura digital para atender las necesidades de las comunidades y desarrollar propuestas para el ejercicio de sus derechos culturales y el acceso a la información y al conocimiento</v>
          </cell>
          <cell r="C13" t="str">
            <v>RC-LEO-1</v>
          </cell>
          <cell r="D13" t="str">
            <v>Posibilidad de desvío de recursos físicos o económicos durante la implementación de las estrategias de circulación, conocimiento, valoración, territoralización , participación y cultura digital  de la lectura, escritura y oralidad debido a desiciones ajustadas a intereses diferentes a la administración pública para beneficio propio o de un tercero</v>
          </cell>
          <cell r="E13" t="str">
            <v>1.Posibles comportamientos no éticos de los servidores y contratistas.
2.Conflictos de interés no identificados y tratados.
3.Inadecuado funcionamiento de las instancias de coordinación interna (esquema de gobernanza).</v>
          </cell>
          <cell r="F13" t="str">
            <v>Pérdida de credibilidad en el programa de BibloRed.
Sanciones  administrativas o disciplinarias o fiscales o penales.</v>
          </cell>
          <cell r="G13" t="str">
            <v xml:space="preserve"> *DETECTIVO *DETECTIVO *PREVENTIVO *CORRECTIVO * *</v>
          </cell>
          <cell r="H13" t="str">
            <v xml:space="preserve"> *Mensualmente el supervisor tiene a su cargo el desarrollo de la reunión del comité con el propósito de orientar el desarrollo del contrato y convenio y velar porque exista concordancia entre las actividades que se desarrollan y los planes, políticas y lineamientos que establezca la Secretaría de Cultura, Recreación y Deporte. Desviaciones: las observaciones o desviaciones identificadas son objeto de seguimiento y tratamiento a través de las mesas técnicas y de la interrelación permanente con el Operador y el Asociado. Evidencia: Acta de comité. *Mensualmente el profesional de apoyo a la supervisión de cada línea designado por parte de la Dirección de Lectura y Bibliotecas, realiza mesa técnica con el propósito de acompañar y efectuar seguimiento técnico y especializado para cada uno de los procesos transversales, misionales  y de apoyo para BibloRed. Desviaciones: las observaciones o desviaciones identificadas son objeto de seguimiento en las siguientes sesiones de la mesa técnica. Evidencia: Actas mesas técnicas *Una vez la SCRD inicie el contrato con el Operador y el Asociado, respectivamente deben suscribir un contrato de fiducia mercantil no irrevocable para el manejo de los recursos de los contratos, en los cuales se tienen contrales de validación y visado de firma y autorización para cada desembolso originado en las ordenes de pago para la ejecución de las actividades previstas en los planes operativos. Desviaciones: Constituir contrato de fiducia mercantil irrevocable de administración y pagos. Evidencia: Contrato fiduciario *Una vez la SCRD inicie el contrato con el Operador, este debe mantener vigente el programa de seguros de BibloRed que cubre todos los bienes muebles, inmuebles, devolutivos y valores que conforman y se adquieren en el marco de la Operación para que en caso de pérdida o daño se realice la reposición correspondientes y no se generen deterimentos patrimoniales por dicho concepto. Desviaciones: Supervisor y equipo de apoyo a la supervisión de la DLB realizan seguimiento y requerimientos cuando haya lugar. Evidencia: Pólizas * * *</v>
          </cell>
          <cell r="I13" t="str">
            <v>RARO</v>
          </cell>
          <cell r="J13" t="str">
            <v>CATASTROFICO</v>
          </cell>
          <cell r="K13" t="str">
            <v>EXTREMO</v>
          </cell>
          <cell r="L13" t="str">
            <v xml:space="preserve"> *FUERTEFUERTE *FUERTEFUERTE *FUERTEFUERTE *FUERTEFUERTE * *</v>
          </cell>
          <cell r="M13" t="str">
            <v>FUERTE</v>
          </cell>
          <cell r="N13" t="str">
            <v>RARO</v>
          </cell>
          <cell r="O13" t="str">
            <v>CATASTROFICO</v>
          </cell>
          <cell r="P13" t="str">
            <v>EXTREMO</v>
          </cell>
          <cell r="Q13" t="str">
            <v>REDUCIR</v>
          </cell>
          <cell r="R13" t="str">
            <v>1. Realizar una socialización sobre el código de integridad al interior de la Dirección de Lectura y Bibliotecas.
2. Solicitar a la dependencia/proceso responsable de dar lineamientos para el manejo de conflicto de interes una capacitación para el personal de la Dirección de Lectura y Bibliotecas</v>
          </cell>
          <cell r="S13" t="str">
            <v xml:space="preserve">1. Meta: (2) socialización realizada.
    Indicador: número de socializaciones sobre el 
                        código de integridad.
2. Meta: (1) comunicación interna realizada.
    Indicador: número de oficio de solicitud
</v>
          </cell>
          <cell r="T13" t="str">
            <v>Humanos, técnicos</v>
          </cell>
          <cell r="U13" t="str">
            <v>1. Lider de planeación de DLB.
2. Director de DLB y Lider de planeación de la DLB</v>
          </cell>
          <cell r="V13" t="str">
            <v>1. 30/11/2024
2. 30/11/2024</v>
          </cell>
        </row>
        <row r="14">
          <cell r="C14" t="str">
            <v>RC-LEO-2</v>
          </cell>
          <cell r="D14" t="str">
            <v>Posibilidad de favorecimiento de terceros (personas naturales) por el direccionamiento en los procesos de selección de personal necesarios de la operación de BibloRed para beneficio propio o de un tercero.</v>
          </cell>
          <cell r="E14" t="str">
            <v>1. Desconocimiento de los lineamientos respecto de la autonomía del Operador en la selección del personal de BibloRed a través de convocatorias internas y externas.
2. Posible extralimitación en el rol que desempeñan los miembros del equipo de apoyo a la supervisión.</v>
          </cell>
          <cell r="F14" t="str">
            <v>Deslegitimación de los procesos de convocatoria que debe adelantar el Operador.</v>
          </cell>
          <cell r="G14" t="str">
            <v xml:space="preserve"> *PREVENTIVO *DETECTIVO *PREVENTIVO * * *</v>
          </cell>
          <cell r="H14" t="str">
            <v xml:space="preserve"> *Una vez adjudicado el contrato de operación, el contatista debe dar apertura a las convocatorias internas y externas para la selección del personal. En caso de requerirse práctica de pruebas de conocimiento y entrevista, el equipo de apoyo a la supervisión debe aportar en el diseño de la prueba y en la realización de las entrevistas para emitir un concepto, no obstante, la evaluación y puntuación le corresponde al líder de talento humano de la operación. Desviación: Las dificultades que se presenten se abordan en la mesa técnica de gastos de personal y dependiendo la complejidad se escalan al Comite Administrativo y Financiero. Evidencia: Soportes convocatorias *Mensualmente el profesional de apoyo a la supervisión de cada línea designado por parte de la Dirección de Lectura y Bibliotecas, realiza mesa técnica con el propósito de acompañar y efectuar seguimiento técnico y especializado para cada uno de los procesos de apoyo en lo referente a la selección del personal para BibloRed. Desviaciones: las observaciones o desviaciones identificadas son objeto de seguimiento en las siguientes sesiones de la mesa técnica. Evidencia: Actas mesas técnicas *Mensualmente, el funcionario y contratistas de la Dirección de Lectura y Bibliotecas que apoyan la supervisión de la línea de gastos de personal, realizan seguimiento a la apertura de convocatorias y publicación de vacantes , así mismo revisan la ejecución de la línea de lo cual se deriva el informe de apoyo a la supervisión.Desviaciones: las dificultades se informan al supervisor.Evidencia: Informe de apoyo a la  supervisión * * * *</v>
          </cell>
          <cell r="I14" t="str">
            <v>POSIBLE</v>
          </cell>
          <cell r="J14" t="str">
            <v>MODERADO</v>
          </cell>
          <cell r="K14" t="str">
            <v>ALTO</v>
          </cell>
          <cell r="L14" t="str">
            <v xml:space="preserve"> *FUERTEFUERTE *FUERTEFUERTE *FUERTEFUERTE * * *</v>
          </cell>
          <cell r="M14" t="str">
            <v>FUERTE</v>
          </cell>
          <cell r="N14" t="str">
            <v>RARO</v>
          </cell>
          <cell r="O14" t="str">
            <v>MODERADO</v>
          </cell>
          <cell r="P14" t="str">
            <v>MODERADO</v>
          </cell>
          <cell r="Q14" t="str">
            <v>REDUCIR</v>
          </cell>
          <cell r="R14" t="str">
            <v>Realizar una socialización sobre las responsabilidades del rol del apoyo a la supervisión al interior de la Dirección de Lectura y Bibliotecas y cada vez que ingrese un apoyo a la supervisión.</v>
          </cell>
          <cell r="S14" t="str">
            <v>Meta: (1) socialización realizada.
Indicador: número de socializaciones sobre las resonsabilidades del apoyo a la supervisión</v>
          </cell>
          <cell r="T14" t="str">
            <v>Humanos, técnicos</v>
          </cell>
          <cell r="U14" t="str">
            <v>Líder administrativo y Finaciero y líder de planeación de la Dirección de Lectura y Bibliotecas</v>
          </cell>
          <cell r="V14" t="str">
            <v>1. 30/11/2024</v>
          </cell>
        </row>
        <row r="15">
          <cell r="C15" t="str">
            <v>RC-LEO-3</v>
          </cell>
          <cell r="D15" t="str">
            <v>Posibilidad de favorecimiento de terceros (personas jurídicas o naturales) con el direccionamiento en los procesos de selección para la adquisición de bienes y servicios derivados de la operación de BibloRed  para beneficio propio o de un tercero.</v>
          </cell>
          <cell r="E15" t="str">
            <v xml:space="preserve">1. incumplimiento de los procedimientos y condiciones definidos en los manuales de contratación para la Operación de BibloRed (Operador y Convenio), presentados y avalados por parte del comité técnico y administrativo del contrato y comité operativo del convenio.
2. Posible extralimitación en el rol que desempeñan los miembros del equipo de apoyo a la supervisión </v>
          </cell>
          <cell r="F15" t="str">
            <v>Pérdida de credibilidad en el programa de BibloRed.
Deslegitimación de los procesos contractuales en el sentido de soslayar la selección objetiva de las ofertas y propuestas más favorables para la operación de BibloRed.</v>
          </cell>
          <cell r="G15" t="str">
            <v xml:space="preserve"> *PREVENTIVO *DETECTIVO * * * *</v>
          </cell>
          <cell r="H15" t="str">
            <v xml:space="preserve"> *Mensualmente, el funcionario y contratistas de la Dirección de Lectura y Bibliotecas que apoyan la supervisión de la línea de contratación - jurídica, realizan seguimiento al cumplimiento del manual de contratación aprobado para la operación, generando las respectivas recomendaciones y alertas, con base en los muestreos aleatorios de los expedientes contractuales del operador y el asociado. Desviaciones:las dificultades se informan al supervisor. Evidencia: Informe de apoyo a la  supervisión *Mensualmente el profesional de apoyo a la supervisión de la línea de contatación-juridica línea designado por parte de la Dirección de Lectura y Bibliotecas, realiza mesa técnica con el propósito de acompañar y efectuar seguimiento técnico y especializado para la línea en lo correspondiente para el convenio y el contato. Desviaciones: las observaciones o desviaciones identificadas son objeto de seguimiento en las siguientes sesiones de la mesa técnica. Evidencia: Actas mesas técnicas * * * * *</v>
          </cell>
          <cell r="I15" t="str">
            <v>POSIBLE</v>
          </cell>
          <cell r="J15" t="str">
            <v>MAYOR</v>
          </cell>
          <cell r="K15" t="str">
            <v>EXTREMO</v>
          </cell>
          <cell r="L15" t="str">
            <v xml:space="preserve"> *FUERTEFUERTE *FUERTEFUERTE *FUERTE *FUERTE *FUERTE *FUERTE</v>
          </cell>
          <cell r="M15" t="str">
            <v>FUERTE</v>
          </cell>
          <cell r="N15" t="str">
            <v>RARO</v>
          </cell>
          <cell r="O15" t="str">
            <v>MAYOR</v>
          </cell>
          <cell r="P15" t="str">
            <v>ALTO</v>
          </cell>
          <cell r="Q15" t="str">
            <v>REDUCIR</v>
          </cell>
          <cell r="R15" t="str">
            <v>Realizar una socialización sobre las responsabilidades del rol del apoyo a la supervisión al interior de la Dirección de Lectura y Bibliotecas y cada vez que ingrese un apoyo a la supervisión.</v>
          </cell>
          <cell r="S15" t="str">
            <v>Meta: (1) socialización realizada.
Indicador: número de socializaciones sobre las resonsabilidades del apoyo a la supervisión</v>
          </cell>
          <cell r="T15" t="str">
            <v>Humanos, técnicos</v>
          </cell>
          <cell r="U15" t="str">
            <v>Líder administrativo y Finaciero y líder de planeación de la Dirección de Lectura y Bibliotecas</v>
          </cell>
          <cell r="V15" t="str">
            <v>1. 30/11/2024</v>
          </cell>
        </row>
      </sheetData>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A13" t="str">
            <v>Gestión de Investigaciones, Observaciones y Analítica de la Cultura, la Recreación y el Deporte</v>
          </cell>
          <cell r="B13" t="str">
            <v>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v>
          </cell>
          <cell r="C13" t="str">
            <v>RC-GIO-1</v>
          </cell>
          <cell r="D13" t="str">
            <v>Posibilidad de usar el poder para recibir algún beneficio a nombre propio o grupo de valor por manipulación de la información en la recolección de misma o en el uso de los instrumentos, metodologías o investigaciones.</v>
          </cell>
          <cell r="E13" t="str">
            <v>1. Personal contratado que no cumpla con el ideario ético de la entidad
2. Proveedores contractuales que durante la ejecución entreguen informacion con deficiencias o alterada
3. Deficiencia del seguimiento por parte del Director y del apoyo lider del desarrollo de los ejercicios al momento de recolectar la información y en los documentos finales de los instrumentos, metodologias o investigaciones.</v>
          </cell>
          <cell r="F13" t="str">
            <v xml:space="preserve">1. Emisión de documentos que afectan la correcta toma de decisiones
2. Investigaciones disciplinarias 
3. Desconfianza institucional
</v>
          </cell>
          <cell r="G13" t="str">
            <v xml:space="preserve"> *PREVENTIVO *PREVENTIVO *PREVENTIVO * * *</v>
          </cell>
          <cell r="H13" t="str">
            <v xml:space="preserve"> * El Director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verídica y no cumple con los crieterios de calidad, nuevamente se debe recolectar los datos en campo con un acompañamiento más estricto para evitar la alteracion de los mismos * El Director y el profesional designado realiza sensibilizaciones cada vez que sea necesario 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técnica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adelanté un proceso de selección, el Subsecretario ordenará realizar el reparto a los profesionales considerando su experiencia y conocimientos. Como evidencia queda el registro en la matriz de reparto y correos electronicos 
3. Cada vez que se adelanta un proceso de selección, en cualquier modalidad, cuenta con la revisión técnica preliminar por parte del Director, el apobado de apoyo y el profesional designado por la Subsecretaria. Como evidencia queda el flujo en el SECOP II y los correos de revisión y aprobación que se generen. * * * *</v>
          </cell>
          <cell r="I13" t="str">
            <v>IMPROBABLE</v>
          </cell>
          <cell r="J13" t="str">
            <v>MAYOR</v>
          </cell>
          <cell r="K13" t="str">
            <v>ALTO</v>
          </cell>
          <cell r="L13" t="str">
            <v xml:space="preserve"> *MODERADOFUERTE *FUERTEFUERTE *FUERTEFUERTE *FUERTE * *</v>
          </cell>
          <cell r="M13" t="str">
            <v>MODERADO</v>
          </cell>
          <cell r="N13" t="str">
            <v>RARO</v>
          </cell>
          <cell r="O13" t="str">
            <v>MAYOR</v>
          </cell>
          <cell r="P13" t="str">
            <v>ALTO</v>
          </cell>
          <cell r="Q13" t="str">
            <v>REDUCIR</v>
          </cell>
          <cell r="R13" t="str">
            <v>1. Realizar sensibilizaciones en el marco de documentos actualizados y aprobados el año inmediatamente anterior, en el proceso, al equipo de la Direccion del Observatorio y Gestión del Conocimiento Cultural, asi como a los equipos de las demas direcciones que comparten el desarrollo de la implementacion y/o ejecucion.
2. Mesas de trabajo y/o comites de control periodicos para revision ejecutiva y estratégica de la gestión de la Dirección del Observatorio y Gestion del Conocimiento Cultural</v>
          </cell>
          <cell r="S13" t="str">
            <v>1. Indicador: No. de sensibilizaciones realizadas
1. Meta: 4
2. Indicador: No. Mesas de trabajo y/o comites de control realizados
2. Meta: 8</v>
          </cell>
          <cell r="T13" t="str">
            <v xml:space="preserve">Recursos humanos, logisticos, técnicos y tecnológicos
</v>
          </cell>
          <cell r="U13" t="str">
            <v>Director del Observatorio y Gestión del Conocimiento Cultural
Equipo de personal de la DOGC</v>
          </cell>
          <cell r="V13">
            <v>45626</v>
          </cell>
        </row>
      </sheetData>
      <sheetData sheetId="7"/>
      <sheetData sheetId="8"/>
      <sheetData sheetId="9"/>
      <sheetData sheetId="10"/>
      <sheetData sheetId="11"/>
      <sheetData sheetId="1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sheetName val="Identificación RG"/>
      <sheetName val="Fact-Clas"/>
      <sheetName val="MR_Gestion"/>
      <sheetName val="MR_Corrup1"/>
      <sheetName val="MR_Corrup2"/>
      <sheetName val="MR_Corrup3"/>
      <sheetName val="Act_Crit"/>
      <sheetName val="Amenazas_SI"/>
      <sheetName val="Vulnerabilidades_SI"/>
      <sheetName val="Controles_ISO27001"/>
      <sheetName val="Tablas_GS"/>
      <sheetName val="Listas"/>
    </sheetNames>
    <sheetDataSet>
      <sheetData sheetId="0"/>
      <sheetData sheetId="1"/>
      <sheetData sheetId="2"/>
      <sheetData sheetId="3"/>
      <sheetData sheetId="4"/>
      <sheetData sheetId="5"/>
      <sheetData sheetId="6">
        <row r="13">
          <cell r="B13" t="str">
            <v>Garantizar el acceso y disfrute de los derechos culturales y practicas recreodeportivas de los grupos devalor de la SCRD a través de la formulación, implementación y seguimiento de políticas públicas del SectorCultura, Recreación y Deporte.</v>
          </cell>
          <cell r="C13" t="str">
            <v>RC-FPP-1</v>
          </cell>
          <cell r="D13" t="str">
            <v xml:space="preserve">Posiblidad de recibir un beneficio o dádiva para favorecer a un tercero en la concertación de un producto en la formulación de polticas Públicas. </v>
          </cell>
          <cell r="E13" t="str">
            <v>1. Falta de integridad del servidor público
2. Manipulación de la información y fallas en la aplicación de los controles
3. Falta de control en la verificación de los requisitos legales.</v>
          </cell>
          <cell r="F13" t="str">
            <v xml:space="preserve">1. Investigaciones / sanciones disciplinarias, administrativas, fiscales y/o penales
2. Reclamaciones
</v>
          </cell>
          <cell r="G13" t="str">
            <v xml:space="preserve"> *PREVENTIVO * * * * *</v>
          </cell>
          <cell r="H13" t="str">
            <v xml:space="preserve"> *El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v>
          </cell>
          <cell r="I13" t="str">
            <v>RARO</v>
          </cell>
          <cell r="J13" t="str">
            <v>CATASTROFICO</v>
          </cell>
          <cell r="K13" t="str">
            <v>EXTREMO</v>
          </cell>
          <cell r="L13" t="str">
            <v xml:space="preserve"> *FUERTEFUERTE *FUERTE *FUERTE *FUERTE * *</v>
          </cell>
          <cell r="M13" t="str">
            <v>FUERTE</v>
          </cell>
          <cell r="N13" t="str">
            <v>RARO</v>
          </cell>
          <cell r="O13" t="str">
            <v>CATASTROFICO</v>
          </cell>
          <cell r="P13" t="str">
            <v>EXTREMO</v>
          </cell>
          <cell r="Q13" t="str">
            <v>REDUCIR</v>
          </cell>
        </row>
      </sheetData>
      <sheetData sheetId="7"/>
      <sheetData sheetId="8"/>
      <sheetData sheetId="9"/>
      <sheetData sheetId="10"/>
      <sheetData sheetId="11"/>
      <sheetData sheetId="12"/>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X968"/>
  <sheetViews>
    <sheetView tabSelected="1" topLeftCell="A40" zoomScale="70" zoomScaleNormal="70" workbookViewId="0">
      <selection activeCell="C43" sqref="C43:G43"/>
    </sheetView>
  </sheetViews>
  <sheetFormatPr baseColWidth="10" defaultColWidth="14.42578125" defaultRowHeight="15" customHeight="1" x14ac:dyDescent="0.25"/>
  <cols>
    <col min="1" max="1" width="10.5703125" style="71" customWidth="1"/>
    <col min="2" max="2" width="25.5703125" style="67" customWidth="1"/>
    <col min="3" max="3" width="25.42578125" style="67" customWidth="1"/>
    <col min="4" max="4" width="22" style="67" customWidth="1"/>
    <col min="5" max="5" width="38.7109375" style="67" customWidth="1"/>
    <col min="6" max="6" width="19.28515625" customWidth="1"/>
    <col min="7" max="7" width="51.5703125" customWidth="1"/>
    <col min="8" max="8" width="33" customWidth="1"/>
    <col min="9" max="9" width="22" customWidth="1"/>
    <col min="10" max="10" width="109.5703125" customWidth="1"/>
    <col min="11" max="11" width="19.140625" customWidth="1"/>
    <col min="20" max="20" width="45.85546875" style="25" customWidth="1"/>
    <col min="21" max="21" width="87" style="25" customWidth="1"/>
    <col min="22" max="24" width="31.7109375" style="63" customWidth="1"/>
  </cols>
  <sheetData>
    <row r="1" spans="1:24" ht="43.5" customHeight="1" x14ac:dyDescent="0.25">
      <c r="A1" s="98" t="s">
        <v>121</v>
      </c>
      <c r="B1" s="99"/>
      <c r="C1" s="99"/>
      <c r="D1" s="99"/>
      <c r="E1" s="99"/>
      <c r="F1" s="99"/>
      <c r="G1" s="99"/>
      <c r="H1" s="99"/>
      <c r="I1" s="99"/>
      <c r="J1" s="99"/>
      <c r="K1" s="99"/>
      <c r="L1" s="99"/>
      <c r="M1" s="99"/>
      <c r="N1" s="99"/>
      <c r="O1" s="99"/>
      <c r="P1" s="99"/>
      <c r="Q1" s="99"/>
      <c r="R1" s="99"/>
      <c r="S1" s="99"/>
      <c r="T1" s="99"/>
      <c r="U1" s="99"/>
      <c r="V1" s="99"/>
      <c r="W1" s="99"/>
      <c r="X1" s="99"/>
    </row>
    <row r="2" spans="1:24" ht="15" customHeight="1" x14ac:dyDescent="0.25">
      <c r="A2" s="88" t="s">
        <v>0</v>
      </c>
      <c r="B2" s="88" t="s">
        <v>1</v>
      </c>
      <c r="C2" s="90"/>
      <c r="D2" s="90"/>
      <c r="E2" s="90"/>
      <c r="F2" s="90"/>
      <c r="G2" s="90"/>
      <c r="H2" s="90"/>
      <c r="I2" s="90"/>
      <c r="J2" s="90"/>
      <c r="K2" s="91" t="s">
        <v>2</v>
      </c>
      <c r="L2" s="90"/>
      <c r="M2" s="90"/>
      <c r="N2" s="90"/>
      <c r="O2" s="90"/>
      <c r="P2" s="90"/>
      <c r="Q2" s="90"/>
      <c r="R2" s="90"/>
      <c r="S2" s="90"/>
      <c r="T2" s="92" t="s">
        <v>3</v>
      </c>
      <c r="U2" s="93"/>
      <c r="V2" s="93"/>
      <c r="W2" s="93"/>
      <c r="X2" s="93"/>
    </row>
    <row r="3" spans="1:24" ht="75" x14ac:dyDescent="0.25">
      <c r="A3" s="89"/>
      <c r="B3" s="28" t="s">
        <v>4</v>
      </c>
      <c r="C3" s="28" t="s">
        <v>5</v>
      </c>
      <c r="D3" s="28" t="s">
        <v>6</v>
      </c>
      <c r="E3" s="28" t="s">
        <v>7</v>
      </c>
      <c r="F3" s="28" t="s">
        <v>32</v>
      </c>
      <c r="G3" s="28" t="s">
        <v>8</v>
      </c>
      <c r="H3" s="28" t="s">
        <v>9</v>
      </c>
      <c r="I3" s="28" t="s">
        <v>10</v>
      </c>
      <c r="J3" s="28" t="s">
        <v>11</v>
      </c>
      <c r="K3" s="29" t="s">
        <v>12</v>
      </c>
      <c r="L3" s="29" t="s">
        <v>13</v>
      </c>
      <c r="M3" s="29" t="s">
        <v>14</v>
      </c>
      <c r="N3" s="29" t="s">
        <v>15</v>
      </c>
      <c r="O3" s="29" t="s">
        <v>16</v>
      </c>
      <c r="P3" s="29" t="s">
        <v>17</v>
      </c>
      <c r="Q3" s="29" t="s">
        <v>18</v>
      </c>
      <c r="R3" s="29" t="s">
        <v>19</v>
      </c>
      <c r="S3" s="29" t="s">
        <v>20</v>
      </c>
      <c r="T3" s="30" t="s">
        <v>21</v>
      </c>
      <c r="U3" s="30" t="s">
        <v>22</v>
      </c>
      <c r="V3" s="30" t="s">
        <v>23</v>
      </c>
      <c r="W3" s="30" t="s">
        <v>24</v>
      </c>
      <c r="X3" s="30" t="s">
        <v>25</v>
      </c>
    </row>
    <row r="4" spans="1:24" ht="150" x14ac:dyDescent="0.25">
      <c r="A4" s="6">
        <v>1</v>
      </c>
      <c r="B4" s="70" t="str">
        <f>[1]MR_Corrup3!A13</f>
        <v>Gestión del Direccionamiento Estratégico</v>
      </c>
      <c r="C4" s="68" t="str">
        <f>[1]MR_Corrup3!B13</f>
        <v>Generar
lineamientos estratégicos a nivel institucional y Sectorial, mediante la planeación, la formulación e
implementación de los planes, programas, proyectos, en el marco del Plan de desarrollo distrital</v>
      </c>
      <c r="D4" s="8" t="str">
        <f>[1]MR_Corrup3!C13</f>
        <v>RC-DES-1</v>
      </c>
      <c r="E4" s="69" t="str">
        <f>[1]MR_Corrup3!D13</f>
        <v>Posibilidad de omitir el cumplimiento de los requisitos en la revisión de la formulación de los proyectos de inversión, con el fin de direccionar recursos a favor de un privado.</v>
      </c>
      <c r="F4" s="4" t="s">
        <v>26</v>
      </c>
      <c r="G4" s="32" t="str">
        <f>[1]MR_Corrup3!E13</f>
        <v>1. Falta de integridad del servidor público
2. Manipulación de la información y fallas en la aplicación de los controles
3. Falta de control en la verificación de los requisitos legales.</v>
      </c>
      <c r="H4" s="32" t="str">
        <f>[1]MR_Corrup3!F13</f>
        <v xml:space="preserve">Denuncias, Investigaciones / sanciones disciplinarias, administrativas, fiscales y/o penales.
Mal uso de los recursos públicos
</v>
      </c>
      <c r="I4" s="31" t="str">
        <f>[1]MR_Corrup3!G13</f>
        <v xml:space="preserve"> *PREVENTIVO * * * * *</v>
      </c>
      <c r="J4" s="33" t="str">
        <f>[1]MR_Corrup3!H13</f>
        <v xml:space="preserve"> *El Jefe de la OAP, una vez formulados y presentados los proyectos de inversión, verifica el cumplimiento de requisitos establecidos por el DNP y la SDP, mediante el diligenciamiento de los cuestionarios de Control de Formulación y Control de Viabilidad en el Sistema Unificado de Inversión y Finanzas Públicas (SUIFP) y la validación de la información del proyecto en la ficha EBI-D del proyecto de inversión en SEGPLAN. Si cumple: se continua el tramite hasta llegar al registro del proyecto en el banco de proyectos Nacional y Distrital. NO cumple: Se devuelve al formulador del proyecto para su ajuste y/o reformulación.  de validación del SUIFP y Ficha EBI-D del proyecto * * * * * *</v>
      </c>
      <c r="K4" s="34" t="str">
        <f>[1]MR_Corrup3!I13</f>
        <v>RARO</v>
      </c>
      <c r="L4" s="3" t="str">
        <f>[1]MR_Corrup3!J13</f>
        <v>MAYOR</v>
      </c>
      <c r="M4" s="3" t="str">
        <f>[1]MR_Corrup3!K13</f>
        <v>ALTO</v>
      </c>
      <c r="N4" s="3" t="str">
        <f>[1]MR_Corrup3!L13</f>
        <v xml:space="preserve"> *FUERTEFUERTE *FUERTE *FUERTE *FUERTE * *</v>
      </c>
      <c r="O4" s="3" t="str">
        <f>[1]MR_Corrup3!M13</f>
        <v>FUERTE</v>
      </c>
      <c r="P4" s="3" t="str">
        <f>[1]MR_Corrup3!N13</f>
        <v>RARO</v>
      </c>
      <c r="Q4" s="3" t="str">
        <f>[1]MR_Corrup3!O13</f>
        <v>MAYOR</v>
      </c>
      <c r="R4" s="3" t="str">
        <f>[1]MR_Corrup3!P13</f>
        <v>ALTO</v>
      </c>
      <c r="S4" s="3" t="str">
        <f>[1]MR_Corrup3!Q13</f>
        <v>REDUCIR</v>
      </c>
      <c r="T4" s="3" t="str">
        <f>[1]MR_Corrup3!R13</f>
        <v>1. Realizar la actualización del procedimiento  DES-PR-02 Formulación e implementación del Plan de Desarrollo Distrital y asistencia técnica en el proceso de formulación de los proyectos de inversión de la SCRD y del Sector, para fortalecer las actividades de control de formulación y viabilidad de los proyectos de inversión.</v>
      </c>
      <c r="U4" s="3" t="str">
        <f>[1]MR_Corrup3!S13</f>
        <v>Meta: Un procedimiento actualizado con actividades de control fortalecidas
Indicador: Número de procedimientos con actividades de control fortalecidas</v>
      </c>
      <c r="V4" s="3" t="str">
        <f>[1]MR_Corrup3!T13</f>
        <v>Humanos, Tecnológicos</v>
      </c>
      <c r="W4" s="3" t="str">
        <f>[1]MR_Corrup3!U13</f>
        <v>Profesionales de la OAP (Equipo 4P y MIPG)</v>
      </c>
      <c r="X4" s="4" t="str">
        <f>[1]MR_Corrup3!V13</f>
        <v xml:space="preserve">31 de mayo de 2024
</v>
      </c>
    </row>
    <row r="5" spans="1:24" ht="165" customHeight="1" x14ac:dyDescent="0.25">
      <c r="A5" s="6">
        <v>2</v>
      </c>
      <c r="B5" s="70" t="str">
        <f>[2]MR_Corrup3!A13</f>
        <v>Gestión de la Cultura Ciudadana</v>
      </c>
      <c r="C5" s="68" t="str">
        <f>[2]MR_Corrup3!B13</f>
        <v>Promover las transformaciones culturales de comportamientos ciudadanos mediante la estructuración de
lineamientos, estrategias y/o acciones de cultura ciudadana para fomentar la corresponsabilidad y participación
activa de la ciudadanía</v>
      </c>
      <c r="D5" s="8" t="str">
        <f>[2]MR_Corrup3!C13</f>
        <v>RC-GCC-1</v>
      </c>
      <c r="E5" s="69" t="str">
        <f>[2]MR_Corrup3!D13</f>
        <v>Posibilidad de acción u omisión por manipular información para favorecer a un tercero con la entrega de certificaciones en las estrategias o acciones de cultura ciudadana sin el cumplimiento de los requisitos</v>
      </c>
      <c r="F5" s="5" t="s">
        <v>57</v>
      </c>
      <c r="G5" s="31" t="str">
        <f>[2]MR_Corrup3!E13</f>
        <v xml:space="preserve">1. Falta de integridad del servidor público
2. No identificar, ni declarar un conflicto de interés oportunamente
3. Manipulación de la información y fallas en la implementación de los controles
4. Falta de verificación, análisis y control de los requisitos frente a los soportes 
5. Presiones externas frente las decisiones de la SCRD </v>
      </c>
      <c r="H5" s="32" t="str">
        <f>[2]MR_Corrup3!F13</f>
        <v xml:space="preserve">1. Investigaciones / sanciones disciplinarias, administrativas, fiscales y/o penales
2. Reclamaciones </v>
      </c>
      <c r="I5" s="31" t="str">
        <f>[2]MR_Corrup3!G13</f>
        <v xml:space="preserve"> *PREVENTIVO * * * * *</v>
      </c>
      <c r="J5" s="32" t="str">
        <f>[2]MR_Corrup3!H13</f>
        <v xml:space="preserve"> *El Subsecretario(a) de Cultura Ciudadana y Gestión del Conocimiento, Director(a) de Transformaciones Culturales o Director(a) de Redes y Acción Colectiva, revisa cada vez que recibe certificados para corroborar que la información descrita en el certificado corresponda a las actividades y tiempos establecidos, esta actividad se desarrolla en el aplicativo de correspondencia. Sí el certificado no cumple los requisitos se debe ajustar conforme a las observaciones y la evidencia de la ejecución se ve reflejada en la firma del certificado una vez se valide el lleno de requisitos. * * * * * *</v>
      </c>
      <c r="K5" s="35" t="str">
        <f>[2]MR_Corrup3!I13</f>
        <v>IMPROBABLE</v>
      </c>
      <c r="L5" s="36" t="str">
        <f>[2]MR_Corrup3!J13</f>
        <v>MAYOR</v>
      </c>
      <c r="M5" s="37" t="str">
        <f>[2]MR_Corrup3!K13</f>
        <v>ALTO</v>
      </c>
      <c r="N5" s="38" t="str">
        <f>[2]MR_Corrup3!L13</f>
        <v xml:space="preserve"> *FUERTEMODERADO *FUERTE *FUERTE *FUERTE * *</v>
      </c>
      <c r="O5" s="5" t="str">
        <f>[2]MR_Corrup3!M13</f>
        <v>MODERADO</v>
      </c>
      <c r="P5" s="39" t="str">
        <f>[2]MR_Corrup3!N13</f>
        <v>RARO</v>
      </c>
      <c r="Q5" s="39" t="str">
        <f>[2]MR_Corrup3!O13</f>
        <v>MAYOR</v>
      </c>
      <c r="R5" s="5" t="str">
        <f>[2]MR_Corrup3!P13</f>
        <v>ALTO</v>
      </c>
      <c r="S5" s="5" t="str">
        <f>[2]MR_Corrup3!Q13</f>
        <v>REDUCIR</v>
      </c>
      <c r="T5" s="5" t="str">
        <f>[2]MR_Corrup3!R13</f>
        <v>Realizar mesas de trabajo para el seguimiento a la implementación de los procedimientos del proceso de Cultura Ciudadana</v>
      </c>
      <c r="U5" s="5" t="str">
        <f>[2]MR_Corrup3!S13</f>
        <v>1. Indicador: Número de mesas de trabajo para el seguimiento a la implementación de los procedimientos del proceso de Cultura Ciudadana
1. Meta: Cuatro (4) mesas de trabajo para el seguimiento a la implementación de los procedimientos del proceso de Cultura Ciudadana</v>
      </c>
      <c r="V5" s="5" t="str">
        <f>[2]MR_Corrup3!T13</f>
        <v>Humanos y tecnológicos</v>
      </c>
      <c r="W5" s="5" t="str">
        <f>[2]MR_Corrup3!U13</f>
        <v>Dirección de Redes y Acción Colectiva, y Dirección de Transformaciones Culturales</v>
      </c>
      <c r="X5" s="5" t="str">
        <f>[2]MR_Corrup3!V13</f>
        <v>1. 30/11/2024</v>
      </c>
    </row>
    <row r="6" spans="1:24" ht="165" x14ac:dyDescent="0.25">
      <c r="A6" s="6">
        <v>3</v>
      </c>
      <c r="B6" s="70" t="str">
        <f>[3]MR_Corrup3!A13</f>
        <v>Gestión de Control Disciplinario Interno</v>
      </c>
      <c r="C6" s="68" t="str">
        <f>[3]MR_Corrup3!B13</f>
        <v>Recibir, analizar, gestionar y orientar, los procesos disciplinarios relacionados con los servidores o ex servidores de la Secretaria de Cultura
Recreación y Deporte, en la ocurrencia de conductas disciplinables con el fin de Proteger la función pública a nivel institucional</v>
      </c>
      <c r="D6" s="8" t="str">
        <f>[3]MR_Corrup3!C13</f>
        <v>RC-CDI-1</v>
      </c>
      <c r="E6" s="69" t="str">
        <f>[3]MR_Corrup3!D13</f>
        <v>Posibilidad de recibir o solicitar cualquier dádiva o beneficio a nombre propio o de un tercero con el fin de adoptar decisiones disciplinarias incluiendo  la normatividad legal vigente, en detrimento de la Secretaría Distrital de Cultura Recreación y Deport</v>
      </c>
      <c r="F6" s="41" t="s">
        <v>26</v>
      </c>
      <c r="G6" s="32" t="str">
        <f>[3]MR_Corrup3!E13</f>
        <v>1. Evaluación tardía y/o contraria a la ley, de la queja o denuncia en beneficio propio o de un tercero. 2. Dar lugar a la Caducidad o Prescripción de manera intencional.</v>
      </c>
      <c r="H6" s="32" t="str">
        <f>[3]MR_Corrup3!F13</f>
        <v>1.Sanciones administrativas y/o disciplinarias.
2. Perdida de credibilidad
3. Afectación de la imagen de la Secretaría.             
4. Incumplimiento de la normatividad legal vigente.
5. Quejas por parte de terceros.
6. Demandas.                                 7.Generación de impunidad</v>
      </c>
      <c r="I6" s="31" t="str">
        <f>[3]MR_Corrup3!G13</f>
        <v xml:space="preserve"> *PREVENTIVO *PREVENTIVO * * * *</v>
      </c>
      <c r="J6" s="33" t="str">
        <f>[3]MR_Corrup3!H13</f>
        <v xml:space="preserve"> *El Jefe de la Oficina de Control Interno Disciplinario mensualmente por medio de un acta consignará las quejas allegadas por el sistema de Bogotá te escucha y el sistema Orfeo a fin de identificar y verificar la procedencia de la acción y registrar la decisión adoptada. Con el registro de las quejas y la decisión proferida evaluara que se tomen decisiones ajustadas a derechos y de manera oportuna. En caso de encontrar quejas sin tramitar o con decisiones contrarias a derecho, procederá a priorizar el tramite y adoptar la decisión correspondiente. *El Jefe de la Oficina de Control Interno Disciplinario mensualmente por medio de un acta consignará las actuaciones disciplinarias que se encuentran en curso, a fin de identificar y verificar si existe riesgo de prescripción y caducidad. Se registrará en el acta las fechas  de recepción de la queja, la de los hechos y se proyectara la fecha de prescripción a fin de dar cumplimiento a los términos procesales de conformidad con la Ley. En caso de encontrar actuaciones disciplinarias proximas a prescribir se procederá a priorizar el tramite y se tomaran las decisiones correspondientes. Como evidencia se tendrá el reporte de Orfeo y del sistema de Bogotá te escucha, así como la respectiva acta. * * * * *</v>
      </c>
      <c r="K6" s="40" t="str">
        <f>[3]MR_Corrup3!I13</f>
        <v>RARO</v>
      </c>
      <c r="L6" s="41" t="str">
        <f>[3]MR_Corrup3!J13</f>
        <v>MAYOR</v>
      </c>
      <c r="M6" s="3" t="str">
        <f>[3]MR_Corrup3!K13</f>
        <v>ALTO</v>
      </c>
      <c r="N6" s="48" t="str">
        <f>[3]MR_Corrup3!L13</f>
        <v xml:space="preserve"> *FUERTEFUERTE *FUERTEFUERTE * *FUERTE * *</v>
      </c>
      <c r="O6" s="48" t="str">
        <f>[3]MR_Corrup3!M13</f>
        <v>FUERTE</v>
      </c>
      <c r="P6" s="49" t="str">
        <f>[3]MR_Corrup3!N13</f>
        <v>RARO</v>
      </c>
      <c r="Q6" s="50" t="str">
        <f>[3]MR_Corrup3!O13</f>
        <v>MAYOR</v>
      </c>
      <c r="R6" s="51" t="str">
        <f>[3]MR_Corrup3!P13</f>
        <v>ALTO</v>
      </c>
      <c r="S6" s="5" t="str">
        <f>[3]MR_Corrup3!Q13</f>
        <v>REDUCIR</v>
      </c>
      <c r="T6" s="41" t="str">
        <f>[3]MR_Corrup3!R13</f>
        <v>Revisar en las  bandejas de entradas de orfeo y Bogotá te escucha si se registran quejas o informes de servidores públicos a fin  de verificar y dar tramite oportuno a las quejas, evaluando que los proyectos  de decisiones que surjan se encuentren ajustados a la ley,  realizar actas de seguimiento, documentar  los procedimeinetos, con los controles definidos en el riesgo</v>
      </c>
      <c r="U6" s="41" t="str">
        <f>[3]MR_Corrup3!S13</f>
        <v>registro  de actas</v>
      </c>
      <c r="V6" s="5" t="str">
        <f>[3]MR_Corrup3!T13</f>
        <v>humano</v>
      </c>
      <c r="W6" s="41" t="str">
        <f>[3]MR_Corrup3!U13</f>
        <v>Jefe Oficina de Control Interno Disciplinario y/o Abogado conocimiento del tramite</v>
      </c>
      <c r="X6" s="41">
        <f>[3]MR_Corrup3!V13</f>
        <v>45626</v>
      </c>
    </row>
    <row r="7" spans="1:24" ht="210" x14ac:dyDescent="0.25">
      <c r="A7" s="6">
        <v>4</v>
      </c>
      <c r="B7" s="70" t="s">
        <v>33</v>
      </c>
      <c r="C7" s="42" t="str">
        <f>[4]MR_Corrup3!B13</f>
        <v>Promover y fortalecer la gestión cultural territorial y los espacios de participación ciudadana del Sector Cultura, Recreación y Deporte, y su incidencia, garantizando el cumplimiento de los compromisos adquiridos por el sector conducentes a la promoción y pervivencia cultural de los grupos étnicos, etarios y poblacionales.</v>
      </c>
      <c r="D7" s="43" t="str">
        <f>[4]MR_Corrup3!C13</f>
        <v>RC-PCD-1</v>
      </c>
      <c r="E7" s="42" t="str">
        <f>[4]MR_Corrup3!D13</f>
        <v>Posibilidad de recibir o solicitar cualquier dádiva o beneficio a nombre propio o de un tercero al momento de otorgar el aval de elección a un Consejero sin cumplir con los requisitos establecidos para el efecto.</v>
      </c>
      <c r="F7" s="7" t="s">
        <v>26</v>
      </c>
      <c r="G7" s="42" t="str">
        <f>[4]MR_Corrup3!E13</f>
        <v xml:space="preserve">1. Falencias en la validación de los requisitos de los consejeros.
2. Conflictos de intereses.
</v>
      </c>
      <c r="H7" s="42" t="str">
        <f>[4]MR_Corrup3!F13</f>
        <v>Perdida de credibilidad del sector cultura en la ciudadanía, lo que impactaría la participación ciudadana en el proceso de elecciones.</v>
      </c>
      <c r="I7" s="42" t="str">
        <f>[4]MR_Corrup3!G13</f>
        <v xml:space="preserve"> *PREVENTIVO *PREVENTIVO * * * *</v>
      </c>
      <c r="J7" s="44" t="str">
        <f>[4]MR_Corrup3!H13</f>
        <v xml:space="preserve"> *Una vez recibida la solicitud de aval, en los siguientes 10 días hábiles contados a partir de la recepción y radicación a través de Orfeo, el Profesional designado revisa la claridad del documento y que contenga la información mínima indicada, así como los soportes, verificando que se encuentren completos y garantizando los principios de transparencia y eficacia. 
Sí el mecanismo de elección atípica es procedente, pero existen elementos que requieren mayor claridad y precisión, se solicitará subsanación, pero en caso que no se ajustan los requerimientos propuestos o el mecanismo de elección atípica no sea procedente para proveer los sectores vacantes, se negara el aval, dando por culminado el proceso eleccionario.
Una vez validada la información, sí los requerimientos del aval son precisos, claros y correctos, se procederá a otorgar el aval de elección y lo registra en la Lista de Chequeo - Aval de Elección Atípica por Orfeo. *Los profesionales designados verifican que los datos, registros, radicados y demás información requerida por parte de los Consejeros para proyectar el acto administrativo de reconocimiento de los nuevos consejeros elegidos corresponda a la requerida para emitir el acto administrativo. Para ello debe evidenciarse el acta donde se anuncien los elegidos, el radicado Orfeo de dicha acta, anexos como hojas de vida de los candidatos y de los elegidos, los soportes de identificación, el perfil y experiencia, los datos de contacto, y la descripción del proceso electoral.
En caso de estar incompleto se solicitará el envío de la documentación faltante para poder emitir el acto administrativo de reconocimiento del respectivo consejo del Sistema Distrital de Arte, Cultura y Patrimonio - SDACP por Correo electrónico, Orfeo y/o Página web SCRD. De lo contrario, se proyecta y radica resolución de reconocimiento de los consejeros elegidos mediante el mecanismo de elección atípica.  * * * * *</v>
      </c>
      <c r="K7" s="45" t="str">
        <f>[4]MR_Corrup3!I13</f>
        <v>RARO</v>
      </c>
      <c r="L7" s="45" t="str">
        <f>[4]MR_Corrup3!J13</f>
        <v>MAYOR</v>
      </c>
      <c r="M7" s="3" t="str">
        <f>[4]MR_Corrup3!K13</f>
        <v>ALTO</v>
      </c>
      <c r="N7" s="52" t="str">
        <f>[4]MR_Corrup3!L13</f>
        <v xml:space="preserve"> *FUERTEFUERTE *FUERTEFUERTE * * * *</v>
      </c>
      <c r="O7" s="52" t="str">
        <f>[4]MR_Corrup3!M13</f>
        <v>FUERTE</v>
      </c>
      <c r="P7" s="52" t="str">
        <f>[4]MR_Corrup3!N13</f>
        <v>RARO</v>
      </c>
      <c r="Q7" s="52" t="str">
        <f>[4]MR_Corrup3!O13</f>
        <v>MAYOR</v>
      </c>
      <c r="R7" s="48" t="str">
        <f>[4]MR_Corrup3!P13</f>
        <v>ALTO</v>
      </c>
      <c r="S7" s="5" t="str">
        <f>[4]MR_Corrup3!Q13</f>
        <v>REDUCIR</v>
      </c>
      <c r="T7" s="46" t="str">
        <f>[4]MR_Corrup3!R13</f>
        <v xml:space="preserve">Aplicación de los controles establecidos en el procedimientos:  Elecciones Atípicas del Sistema Distrital de Arte Cultura y Patrimonio - SDACP </v>
      </c>
      <c r="U7" s="46" t="str">
        <f>[4]MR_Corrup3!S13</f>
        <v>100% (Número de controles ejecutados / Número de resoluciones expedidas)*100</v>
      </c>
      <c r="V7" s="58" t="str">
        <f>[4]MR_Corrup3!T13</f>
        <v>Recurso humano y técnico</v>
      </c>
      <c r="W7" s="45" t="str">
        <f>[4]MR_Corrup3!U13</f>
        <v>Profesionales - Participación</v>
      </c>
      <c r="X7" s="47">
        <f>[4]MR_Corrup3!V13</f>
        <v>45626</v>
      </c>
    </row>
    <row r="8" spans="1:24" ht="165" x14ac:dyDescent="0.25">
      <c r="A8" s="6">
        <v>5</v>
      </c>
      <c r="B8" s="70" t="s">
        <v>66</v>
      </c>
      <c r="C8" s="68" t="str">
        <f>[5]MR_Corrup3!B13</f>
        <v>Gestionar la mejora continua de los procesos, mediante lineamientos, planes, políticas institucionales y el monitoreo de
instrumentos de gestión, para el logro de los objetivos de la Secretaría Distrital de Cultura, Recreación y Deporte.</v>
      </c>
      <c r="D8" s="8" t="str">
        <f>[5]MR_Corrup3!C13</f>
        <v>RC-GMC-1</v>
      </c>
      <c r="E8" s="69" t="str">
        <f>[5]MR_Corrup3!D13</f>
        <v>Posibilidad de recibir dádiva(s) o beneficios para manipular la información de los instrumentos de gestión en beneficio de un(a) servidor(a) o contratista</v>
      </c>
      <c r="F8" s="3" t="s">
        <v>26</v>
      </c>
      <c r="G8" s="32" t="str">
        <f>[5]MR_Corrup3!E13</f>
        <v>Falta de integridad de los profesionales del equipo de gestión.
Falta de control por parte del jefe de la dependencia en cuanto a las actividades desarrolladas por los integrantes del equipo a cargo.</v>
      </c>
      <c r="H8" s="32" t="str">
        <f>[5]MR_Corrup3!F13</f>
        <v>Pérdida de credibilidad en el Sistema Integrado de Gestión de la entidad:
Sanciones disciplinarias.
Reprocesos.</v>
      </c>
      <c r="I8" s="31" t="str">
        <f>[5]MR_Corrup3!G13</f>
        <v xml:space="preserve"> *PREVENTIVO *PREVENTIVO * * * *</v>
      </c>
      <c r="J8" s="33" t="str">
        <f>[5]MR_Corrup3!H13</f>
        <v xml:space="preserve"> *El profesional de la OAP -Sistermas de Gestión, cada vez que recibe una solicitud de formalización para algún documento bien sea por Cultured o  por Orfeo, remite al  jefe de la OAP para su aval, quedando el regsitro de su revisión en el Sistema de información respectivo  para publicar el documento. Si el jefe de la OAP realiza alguna observación lo devulve al  profesional de la OAP- Sistema de Gestión,  quien se encarga de realizar las correcciones respectivas y nuevamente remite documento para la aprobación. *El líder del proceso cada vez que se requiere la  creación o modificación de algún documento bien sea por Cultured o  por Orfeo, es responsable de la revisión y aprobación del  contenido del documento a formalizar, quedando el registro de su revisión en el Sistema de información respectivo . Si el líder no firma la formalización del documento, la OAP devuelve solicitud al área para su firma. * * * * *</v>
      </c>
      <c r="K8" s="3" t="str">
        <f>[5]MR_Corrup3!I13</f>
        <v>CASI SEGURO</v>
      </c>
      <c r="L8" s="3" t="str">
        <f>[5]MR_Corrup3!J13</f>
        <v>MAYOR</v>
      </c>
      <c r="M8" s="3" t="str">
        <f>[5]MR_Corrup3!K13</f>
        <v>EXTREMO</v>
      </c>
      <c r="N8" s="48" t="str">
        <f>[5]MR_Corrup3!L13</f>
        <v xml:space="preserve"> *FUERTEMODERADO *FUERTEFUERTE *FUERTE *FUERTE * *</v>
      </c>
      <c r="O8" s="48" t="str">
        <f>[5]MR_Corrup3!M13</f>
        <v>MODERADO</v>
      </c>
      <c r="P8" s="48" t="str">
        <f>[5]MR_Corrup3!N13</f>
        <v>PROBABLE</v>
      </c>
      <c r="Q8" s="48" t="str">
        <f>[5]MR_Corrup3!O13</f>
        <v>MAYOR</v>
      </c>
      <c r="R8" s="48" t="str">
        <f>[5]MR_Corrup3!P13</f>
        <v>EXTREMO</v>
      </c>
      <c r="S8" s="3" t="str">
        <f>[5]MR_Corrup3!Q13</f>
        <v>REDUCIR</v>
      </c>
      <c r="T8" s="3" t="str">
        <f>[5]MR_Corrup3!R13</f>
        <v>1. Socialización de los instrumentos de Gestión a los enlaces del Sistema de Gestión.
2. Automatización del registro y trámite de Acciones de Mejora y /o correctivas y Riesgos.</v>
      </c>
      <c r="U8" s="3" t="str">
        <f>[5]MR_Corrup3!S13</f>
        <v xml:space="preserve">1. Una socialización de los  instrumentos de Gestión a los enlaces del Sistema de Gestión.
2. Automatización para trámite de Acciones de acciones de mejora y/o correctivas y riesgos </v>
      </c>
      <c r="V8" s="3" t="str">
        <f>[5]MR_Corrup3!T13</f>
        <v>1. Humanos 
2. Humanos y Técnologicos</v>
      </c>
      <c r="W8" s="3" t="str">
        <f>[5]MR_Corrup3!U13</f>
        <v>Equipo de OPA- Sistema de Gestión</v>
      </c>
      <c r="X8" s="7" t="str">
        <f>[5]MR_Corrup3!V13</f>
        <v>1.30/04/2024
2.30/11/2024</v>
      </c>
    </row>
    <row r="9" spans="1:24" ht="409.5" x14ac:dyDescent="0.25">
      <c r="A9" s="6">
        <v>6</v>
      </c>
      <c r="B9" s="70" t="str">
        <f>[6]MR_Corrup3!A13</f>
        <v>Gestión de la Evaluación Independiente</v>
      </c>
      <c r="C9" s="68" t="str">
        <f>[6]MR_Corrup3!B13</f>
        <v>Medir y evaluar la eficiencia, eficacia y economía de los demás controles, asesorando a la dirección en la continuidad del proceso administrativo, la reevaluación de los planes establecidos y en la introducción de los correctivos necesarios para el cumplimiento de las metas u objetivos previstos.</v>
      </c>
      <c r="D9" s="8" t="str">
        <f>[6]MR_Corrup3!C13</f>
        <v>RC-GEI-1</v>
      </c>
      <c r="E9" s="69" t="str">
        <f>[6]MR_Corrup3!D13</f>
        <v>Posibilidad de que por acción u omisión se constriña o  induzca a  ocultar  hallazgos de auditoria en beneficio propio o de  un tercero</v>
      </c>
      <c r="F9" s="7" t="s">
        <v>26</v>
      </c>
      <c r="G9" s="32" t="s">
        <v>145</v>
      </c>
      <c r="H9" s="32" t="s">
        <v>146</v>
      </c>
      <c r="I9" s="31" t="s">
        <v>111</v>
      </c>
      <c r="J9" s="33" t="s">
        <v>147</v>
      </c>
      <c r="K9" s="9" t="s">
        <v>27</v>
      </c>
      <c r="L9" s="9" t="s">
        <v>83</v>
      </c>
      <c r="M9" s="9" t="s">
        <v>84</v>
      </c>
      <c r="N9" s="53" t="s">
        <v>82</v>
      </c>
      <c r="O9" s="53" t="s">
        <v>30</v>
      </c>
      <c r="P9" s="53" t="s">
        <v>27</v>
      </c>
      <c r="Q9" s="53" t="s">
        <v>83</v>
      </c>
      <c r="R9" s="53" t="s">
        <v>84</v>
      </c>
      <c r="S9" s="9" t="s">
        <v>31</v>
      </c>
      <c r="T9" s="2" t="s">
        <v>148</v>
      </c>
      <c r="U9" s="2" t="s">
        <v>149</v>
      </c>
      <c r="V9" s="2" t="s">
        <v>142</v>
      </c>
      <c r="W9" s="2" t="s">
        <v>143</v>
      </c>
      <c r="X9" s="2" t="s">
        <v>144</v>
      </c>
    </row>
    <row r="10" spans="1:24" ht="180" x14ac:dyDescent="0.25">
      <c r="A10" s="6">
        <v>7</v>
      </c>
      <c r="B10" s="86" t="s">
        <v>34</v>
      </c>
      <c r="C10" s="97" t="s">
        <v>35</v>
      </c>
      <c r="D10" s="26" t="s">
        <v>36</v>
      </c>
      <c r="E10" s="12" t="s">
        <v>37</v>
      </c>
      <c r="F10" s="7" t="s">
        <v>26</v>
      </c>
      <c r="G10" s="21" t="s">
        <v>38</v>
      </c>
      <c r="H10" s="21" t="s">
        <v>39</v>
      </c>
      <c r="I10" s="23" t="s">
        <v>40</v>
      </c>
      <c r="J10" s="22" t="s">
        <v>41</v>
      </c>
      <c r="K10" s="11" t="s">
        <v>27</v>
      </c>
      <c r="L10" s="11" t="s">
        <v>28</v>
      </c>
      <c r="M10" s="10" t="s">
        <v>29</v>
      </c>
      <c r="N10" s="54" t="s">
        <v>42</v>
      </c>
      <c r="O10" s="54" t="s">
        <v>30</v>
      </c>
      <c r="P10" s="55" t="s">
        <v>27</v>
      </c>
      <c r="Q10" s="55" t="s">
        <v>28</v>
      </c>
      <c r="R10" s="56" t="s">
        <v>29</v>
      </c>
      <c r="S10" s="14" t="s">
        <v>31</v>
      </c>
      <c r="T10" s="19" t="s">
        <v>43</v>
      </c>
      <c r="U10" s="17" t="s">
        <v>44</v>
      </c>
      <c r="V10" s="59" t="s">
        <v>45</v>
      </c>
      <c r="W10" s="16" t="s">
        <v>46</v>
      </c>
      <c r="X10" s="20">
        <v>45626</v>
      </c>
    </row>
    <row r="11" spans="1:24" ht="114.75" customHeight="1" x14ac:dyDescent="0.25">
      <c r="A11" s="6">
        <v>8</v>
      </c>
      <c r="B11" s="87"/>
      <c r="C11" s="97"/>
      <c r="D11" s="26" t="s">
        <v>47</v>
      </c>
      <c r="E11" s="12" t="s">
        <v>48</v>
      </c>
      <c r="F11" s="41" t="s">
        <v>26</v>
      </c>
      <c r="G11" s="21" t="s">
        <v>49</v>
      </c>
      <c r="H11" s="21" t="s">
        <v>50</v>
      </c>
      <c r="I11" s="23" t="s">
        <v>51</v>
      </c>
      <c r="J11" s="22" t="s">
        <v>52</v>
      </c>
      <c r="K11" s="11" t="s">
        <v>27</v>
      </c>
      <c r="L11" s="11" t="s">
        <v>28</v>
      </c>
      <c r="M11" s="10" t="s">
        <v>29</v>
      </c>
      <c r="N11" s="54" t="s">
        <v>53</v>
      </c>
      <c r="O11" s="54" t="s">
        <v>30</v>
      </c>
      <c r="P11" s="55" t="s">
        <v>27</v>
      </c>
      <c r="Q11" s="55" t="s">
        <v>28</v>
      </c>
      <c r="R11" s="56" t="s">
        <v>29</v>
      </c>
      <c r="S11" s="14" t="s">
        <v>31</v>
      </c>
      <c r="T11" s="17" t="s">
        <v>54</v>
      </c>
      <c r="U11" s="17" t="s">
        <v>55</v>
      </c>
      <c r="V11" s="59" t="s">
        <v>45</v>
      </c>
      <c r="W11" s="16" t="s">
        <v>56</v>
      </c>
      <c r="X11" s="20">
        <v>45626</v>
      </c>
    </row>
    <row r="12" spans="1:24" ht="216.75" x14ac:dyDescent="0.25">
      <c r="A12" s="6">
        <v>9</v>
      </c>
      <c r="B12" s="86" t="str">
        <f>[7]MR_Corrup3!A13</f>
        <v>Gestión de Lectura, Escritura y Oralidad</v>
      </c>
      <c r="C12" s="97" t="str">
        <f>[7]MR_Corrup3!B13</f>
        <v>Promover la lectura, escritura y oralidad en Bogotá a través de la definición y seguimiento a la implementación de estrategias de circulación, conocimiento, valoración social de la lectura, territorialización, participación y cultura digital para atender las necesidades de las comunidades y desarrollar propuestas para el ejercicio de sus derechos culturales y el acceso a la información y al conocimiento</v>
      </c>
      <c r="D12" s="26" t="str">
        <f>[7]MR_Corrup3!C13</f>
        <v>RC-LEO-1</v>
      </c>
      <c r="E12" s="12" t="str">
        <f>[7]MR_Corrup3!D13</f>
        <v>Posibilidad de desvío de recursos físicos o económicos durante la implementación de las estrategias de circulación, conocimiento, valoración, territoralización , participación y cultura digital  de la lectura, escritura y oralidad debido a desiciones ajustadas a intereses diferentes a la administración pública para beneficio propio o de un tercero</v>
      </c>
      <c r="F12" s="41" t="s">
        <v>26</v>
      </c>
      <c r="G12" s="12" t="str">
        <f>[7]MR_Corrup3!E13</f>
        <v>1.Posibles comportamientos no éticos de los servidores y contratistas.
2.Conflictos de interés no identificados y tratados.
3.Inadecuado funcionamiento de las instancias de coordinación interna (esquema de gobernanza).</v>
      </c>
      <c r="H12" s="12" t="str">
        <f>[7]MR_Corrup3!F13</f>
        <v>Pérdida de credibilidad en el programa de BibloRed.
Sanciones  administrativas o disciplinarias o fiscales o penales.</v>
      </c>
      <c r="I12" s="23" t="str">
        <f>[7]MR_Corrup3!G13</f>
        <v xml:space="preserve"> *DETECTIVO *DETECTIVO *PREVENTIVO *CORRECTIVO * *</v>
      </c>
      <c r="J12" s="13" t="str">
        <f>[7]MR_Corrup3!H13</f>
        <v xml:space="preserve"> *Mensualmente el supervisor tiene a su cargo el desarrollo de la reunión del comité con el propósito de orientar el desarrollo del contrato y convenio y velar porque exista concordancia entre las actividades que se desarrollan y los planes, políticas y lineamientos que establezca la Secretaría de Cultura, Recreación y Deporte. Desviaciones: las observaciones o desviaciones identificadas son objeto de seguimiento y tratamiento a través de las mesas técnicas y de la interrelación permanente con el Operador y el Asociado. Evidencia: Acta de comité. *Mensualmente el profesional de apoyo a la supervisión de cada línea designado por parte de la Dirección de Lectura y Bibliotecas, realiza mesa técnica con el propósito de acompañar y efectuar seguimiento técnico y especializado para cada uno de los procesos transversales, misionales  y de apoyo para BibloRed. Desviaciones: las observaciones o desviaciones identificadas son objeto de seguimiento en las siguientes sesiones de la mesa técnica. Evidencia: Actas mesas técnicas *Una vez la SCRD inicie el contrato con el Operador y el Asociado, respectivamente deben suscribir un contrato de fiducia mercantil no irrevocable para el manejo de los recursos de los contratos, en los cuales se tienen contrales de validación y visado de firma y autorización para cada desembolso originado en las ordenes de pago para la ejecución de las actividades previstas en los planes operativos. Desviaciones: Constituir contrato de fiducia mercantil irrevocable de administración y pagos. Evidencia: Contrato fiduciario *Una vez la SCRD inicie el contrato con el Operador, este debe mantener vigente el programa de seguros de BibloRed que cubre todos los bienes muebles, inmuebles, devolutivos y valores que conforman y se adquieren en el marco de la Operación para que en caso de pérdida o daño se realice la reposición correspondientes y no se generen deterimentos patrimoniales por dicho concepto. Desviaciones: Supervisor y equipo de apoyo a la supervisión de la DLB realizan seguimiento y requerimientos cuando haya lugar. Evidencia: Pólizas * * *</v>
      </c>
      <c r="K12" s="11" t="str">
        <f>[7]MR_Corrup3!I13</f>
        <v>RARO</v>
      </c>
      <c r="L12" s="11" t="str">
        <f>[7]MR_Corrup3!J13</f>
        <v>CATASTROFICO</v>
      </c>
      <c r="M12" s="10" t="str">
        <f>[7]MR_Corrup3!K13</f>
        <v>EXTREMO</v>
      </c>
      <c r="N12" s="54" t="str">
        <f>[7]MR_Corrup3!L13</f>
        <v xml:space="preserve"> *FUERTEFUERTE *FUERTEFUERTE *FUERTEFUERTE *FUERTEFUERTE * *</v>
      </c>
      <c r="O12" s="54" t="str">
        <f>[7]MR_Corrup3!M13</f>
        <v>FUERTE</v>
      </c>
      <c r="P12" s="55" t="str">
        <f>[7]MR_Corrup3!N13</f>
        <v>RARO</v>
      </c>
      <c r="Q12" s="55" t="str">
        <f>[7]MR_Corrup3!O13</f>
        <v>CATASTROFICO</v>
      </c>
      <c r="R12" s="56" t="str">
        <f>[7]MR_Corrup3!P13</f>
        <v>EXTREMO</v>
      </c>
      <c r="S12" s="14" t="str">
        <f>[7]MR_Corrup3!Q13</f>
        <v>REDUCIR</v>
      </c>
      <c r="T12" s="15" t="str">
        <f>[7]MR_Corrup3!R13</f>
        <v>1. Realizar una socialización sobre el código de integridad al interior de la Dirección de Lectura y Bibliotecas.
2. Solicitar a la dependencia/proceso responsable de dar lineamientos para el manejo de conflicto de interes una capacitación para el personal de la Dirección de Lectura y Bibliotecas</v>
      </c>
      <c r="U12" s="18" t="str">
        <f>[7]MR_Corrup3!S13</f>
        <v xml:space="preserve">1. Meta: (2) socialización realizada.
    Indicador: número de socializaciones sobre el 
                        código de integridad.
2. Meta: (1) comunicación interna realizada.
    Indicador: número de oficio de solicitud
</v>
      </c>
      <c r="V12" s="59" t="str">
        <f>[7]MR_Corrup3!T13</f>
        <v>Humanos, técnicos</v>
      </c>
      <c r="W12" s="59" t="str">
        <f>[7]MR_Corrup3!U13</f>
        <v>1. Lider de planeación de DLB.
2. Director de DLB y Lider de planeación de la DLB</v>
      </c>
      <c r="X12" s="16" t="str">
        <f>[7]MR_Corrup3!V13</f>
        <v>1. 30/11/2024
2. 30/11/2024</v>
      </c>
    </row>
    <row r="13" spans="1:24" ht="165.75" x14ac:dyDescent="0.25">
      <c r="A13" s="6">
        <v>10</v>
      </c>
      <c r="B13" s="96"/>
      <c r="C13" s="97"/>
      <c r="D13" s="26" t="str">
        <f>[7]MR_Corrup3!C14</f>
        <v>RC-LEO-2</v>
      </c>
      <c r="E13" s="12" t="str">
        <f>[7]MR_Corrup3!D14</f>
        <v>Posibilidad de favorecimiento de terceros (personas naturales) por el direccionamiento en los procesos de selección de personal necesarios de la operación de BibloRed para beneficio propio o de un tercero.</v>
      </c>
      <c r="F13" s="41" t="s">
        <v>26</v>
      </c>
      <c r="G13" s="12" t="str">
        <f>[7]MR_Corrup3!E14</f>
        <v>1. Desconocimiento de los lineamientos respecto de la autonomía del Operador en la selección del personal de BibloRed a través de convocatorias internas y externas.
2. Posible extralimitación en el rol que desempeñan los miembros del equipo de apoyo a la supervisión.</v>
      </c>
      <c r="H13" s="12" t="str">
        <f>[7]MR_Corrup3!F14</f>
        <v>Deslegitimación de los procesos de convocatoria que debe adelantar el Operador.</v>
      </c>
      <c r="I13" s="23" t="str">
        <f>[7]MR_Corrup3!G14</f>
        <v xml:space="preserve"> *PREVENTIVO *DETECTIVO *PREVENTIVO * * *</v>
      </c>
      <c r="J13" s="13" t="str">
        <f>[7]MR_Corrup3!H14</f>
        <v xml:space="preserve"> *Una vez adjudicado el contrato de operación, el contatista debe dar apertura a las convocatorias internas y externas para la selección del personal. En caso de requerirse práctica de pruebas de conocimiento y entrevista, el equipo de apoyo a la supervisión debe aportar en el diseño de la prueba y en la realización de las entrevistas para emitir un concepto, no obstante, la evaluación y puntuación le corresponde al líder de talento humano de la operación. Desviación: Las dificultades que se presenten se abordan en la mesa técnica de gastos de personal y dependiendo la complejidad se escalan al Comite Administrativo y Financiero. Evidencia: Soportes convocatorias *Mensualmente el profesional de apoyo a la supervisión de cada línea designado por parte de la Dirección de Lectura y Bibliotecas, realiza mesa técnica con el propósito de acompañar y efectuar seguimiento técnico y especializado para cada uno de los procesos de apoyo en lo referente a la selección del personal para BibloRed. Desviaciones: las observaciones o desviaciones identificadas son objeto de seguimiento en las siguientes sesiones de la mesa técnica. Evidencia: Actas mesas técnicas *Mensualmente, el funcionario y contratistas de la Dirección de Lectura y Bibliotecas que apoyan la supervisión de la línea de gastos de personal, realizan seguimiento a la apertura de convocatorias y publicación de vacantes , así mismo revisan la ejecución de la línea de lo cual se deriva el informe de apoyo a la supervisión.Desviaciones: las dificultades se informan al supervisor.Evidencia: Informe de apoyo a la  supervisión * * * *</v>
      </c>
      <c r="K13" s="11" t="str">
        <f>[7]MR_Corrup3!I14</f>
        <v>POSIBLE</v>
      </c>
      <c r="L13" s="11" t="str">
        <f>[7]MR_Corrup3!J14</f>
        <v>MODERADO</v>
      </c>
      <c r="M13" s="10" t="str">
        <f>[7]MR_Corrup3!K14</f>
        <v>ALTO</v>
      </c>
      <c r="N13" s="54" t="str">
        <f>[7]MR_Corrup3!L14</f>
        <v xml:space="preserve"> *FUERTEFUERTE *FUERTEFUERTE *FUERTEFUERTE * * *</v>
      </c>
      <c r="O13" s="54" t="str">
        <f>[7]MR_Corrup3!M14</f>
        <v>FUERTE</v>
      </c>
      <c r="P13" s="55" t="str">
        <f>[7]MR_Corrup3!N14</f>
        <v>RARO</v>
      </c>
      <c r="Q13" s="55" t="str">
        <f>[7]MR_Corrup3!O14</f>
        <v>MODERADO</v>
      </c>
      <c r="R13" s="56" t="str">
        <f>[7]MR_Corrup3!P14</f>
        <v>MODERADO</v>
      </c>
      <c r="S13" s="14" t="str">
        <f>[7]MR_Corrup3!Q14</f>
        <v>REDUCIR</v>
      </c>
      <c r="T13" s="15" t="str">
        <f>[7]MR_Corrup3!R14</f>
        <v>Realizar una socialización sobre las responsabilidades del rol del apoyo a la supervisión al interior de la Dirección de Lectura y Bibliotecas y cada vez que ingrese un apoyo a la supervisión.</v>
      </c>
      <c r="U13" s="18" t="str">
        <f>[7]MR_Corrup3!S14</f>
        <v>Meta: (1) socialización realizada.
Indicador: número de socializaciones sobre las resonsabilidades del apoyo a la supervisión</v>
      </c>
      <c r="V13" s="59" t="str">
        <f>[7]MR_Corrup3!T14</f>
        <v>Humanos, técnicos</v>
      </c>
      <c r="W13" s="59" t="str">
        <f>[7]MR_Corrup3!U14</f>
        <v>Líder administrativo y Finaciero y líder de planeación de la Dirección de Lectura y Bibliotecas</v>
      </c>
      <c r="X13" s="16" t="str">
        <f>[7]MR_Corrup3!V14</f>
        <v>1. 30/11/2024</v>
      </c>
    </row>
    <row r="14" spans="1:24" ht="177" customHeight="1" x14ac:dyDescent="0.25">
      <c r="A14" s="6">
        <v>11</v>
      </c>
      <c r="B14" s="87"/>
      <c r="C14" s="97"/>
      <c r="D14" s="26" t="str">
        <f>[7]MR_Corrup3!C15</f>
        <v>RC-LEO-3</v>
      </c>
      <c r="E14" s="12" t="str">
        <f>[7]MR_Corrup3!D15</f>
        <v>Posibilidad de favorecimiento de terceros (personas jurídicas o naturales) con el direccionamiento en los procesos de selección para la adquisición de bienes y servicios derivados de la operación de BibloRed  para beneficio propio o de un tercero.</v>
      </c>
      <c r="F14" s="41" t="s">
        <v>58</v>
      </c>
      <c r="G14" s="12" t="str">
        <f>[7]MR_Corrup3!E15</f>
        <v xml:space="preserve">1. incumplimiento de los procedimientos y condiciones definidos en los manuales de contratación para la Operación de BibloRed (Operador y Convenio), presentados y avalados por parte del comité técnico y administrativo del contrato y comité operativo del convenio.
2. Posible extralimitación en el rol que desempeñan los miembros del equipo de apoyo a la supervisión </v>
      </c>
      <c r="H14" s="12" t="str">
        <f>[7]MR_Corrup3!F15</f>
        <v>Pérdida de credibilidad en el programa de BibloRed.
Deslegitimación de los procesos contractuales en el sentido de soslayar la selección objetiva de las ofertas y propuestas más favorables para la operación de BibloRed.</v>
      </c>
      <c r="I14" s="23" t="str">
        <f>[7]MR_Corrup3!G15</f>
        <v xml:space="preserve"> *PREVENTIVO *DETECTIVO * * * *</v>
      </c>
      <c r="J14" s="13" t="str">
        <f>[7]MR_Corrup3!H15</f>
        <v xml:space="preserve"> *Mensualmente, el funcionario y contratistas de la Dirección de Lectura y Bibliotecas que apoyan la supervisión de la línea de contratación - jurídica, realizan seguimiento al cumplimiento del manual de contratación aprobado para la operación, generando las respectivas recomendaciones y alertas, con base en los muestreos aleatorios de los expedientes contractuales del operador y el asociado. Desviaciones:las dificultades se informan al supervisor. Evidencia: Informe de apoyo a la  supervisión *Mensualmente el profesional de apoyo a la supervisión de la línea de contatación-juridica línea designado por parte de la Dirección de Lectura y Bibliotecas, realiza mesa técnica con el propósito de acompañar y efectuar seguimiento técnico y especializado para la línea en lo correspondiente para el convenio y el contato. Desviaciones: las observaciones o desviaciones identificadas son objeto de seguimiento en las siguientes sesiones de la mesa técnica. Evidencia: Actas mesas técnicas * * * * *</v>
      </c>
      <c r="K14" s="11" t="str">
        <f>[7]MR_Corrup3!I15</f>
        <v>POSIBLE</v>
      </c>
      <c r="L14" s="11" t="str">
        <f>[7]MR_Corrup3!J15</f>
        <v>MAYOR</v>
      </c>
      <c r="M14" s="10" t="str">
        <f>[7]MR_Corrup3!K15</f>
        <v>EXTREMO</v>
      </c>
      <c r="N14" s="54" t="str">
        <f>[7]MR_Corrup3!L15</f>
        <v xml:space="preserve"> *FUERTEFUERTE *FUERTEFUERTE *FUERTE *FUERTE *FUERTE *FUERTE</v>
      </c>
      <c r="O14" s="54" t="str">
        <f>[7]MR_Corrup3!M15</f>
        <v>FUERTE</v>
      </c>
      <c r="P14" s="55" t="str">
        <f>[7]MR_Corrup3!N15</f>
        <v>RARO</v>
      </c>
      <c r="Q14" s="55" t="str">
        <f>[7]MR_Corrup3!O15</f>
        <v>MAYOR</v>
      </c>
      <c r="R14" s="56" t="str">
        <f>[7]MR_Corrup3!P15</f>
        <v>ALTO</v>
      </c>
      <c r="S14" s="14" t="str">
        <f>[7]MR_Corrup3!Q15</f>
        <v>REDUCIR</v>
      </c>
      <c r="T14" s="15" t="str">
        <f>[7]MR_Corrup3!R15</f>
        <v>Realizar una socialización sobre las responsabilidades del rol del apoyo a la supervisión al interior de la Dirección de Lectura y Bibliotecas y cada vez que ingrese un apoyo a la supervisión.</v>
      </c>
      <c r="U14" s="18" t="str">
        <f>[7]MR_Corrup3!S15</f>
        <v>Meta: (1) socialización realizada.
Indicador: número de socializaciones sobre las resonsabilidades del apoyo a la supervisión</v>
      </c>
      <c r="V14" s="59" t="str">
        <f>[7]MR_Corrup3!T15</f>
        <v>Humanos, técnicos</v>
      </c>
      <c r="W14" s="59" t="str">
        <f>[7]MR_Corrup3!U15</f>
        <v>Líder administrativo y Finaciero y líder de planeación de la Dirección de Lectura y Bibliotecas</v>
      </c>
      <c r="X14" s="16" t="str">
        <f>[7]MR_Corrup3!V15</f>
        <v>1. 30/11/2024</v>
      </c>
    </row>
    <row r="15" spans="1:24" ht="242.25" x14ac:dyDescent="0.25">
      <c r="A15" s="6">
        <v>12</v>
      </c>
      <c r="B15" s="70" t="str">
        <f>[8]MR_Corrup3!A13</f>
        <v>Gestión de Investigaciones, Observaciones y Analítica de la Cultura, la Recreación y el Deporte</v>
      </c>
      <c r="C15" s="23" t="str">
        <f>[8]MR_Corrup3!B13</f>
        <v>Establecer acciones institucionales dirigidas a la generación, análisis y difusión de información de los campos de cultura, recreación y deporte a través del intercambio y apropiación del conocimiento para grupos de valor y la toma de decisiones de la administración distrital</v>
      </c>
      <c r="D15" s="26" t="str">
        <f>[8]MR_Corrup3!C13</f>
        <v>RC-GIO-1</v>
      </c>
      <c r="E15" s="12" t="str">
        <f>[8]MR_Corrup3!D13</f>
        <v>Posibilidad de usar el poder para recibir algún beneficio a nombre propio o grupo de valor por manipulación de la información en la recolección de misma o en el uso de los instrumentos, metodologías o investigaciones.</v>
      </c>
      <c r="F15" s="41" t="s">
        <v>26</v>
      </c>
      <c r="G15" s="12" t="str">
        <f>[8]MR_Corrup3!E13</f>
        <v>1. Personal contratado que no cumpla con el ideario ético de la entidad
2. Proveedores contractuales que durante la ejecución entreguen informacion con deficiencias o alterada
3. Deficiencia del seguimiento por parte del Director y del apoyo lider del desarrollo de los ejercicios al momento de recolectar la información y en los documentos finales de los instrumentos, metodologias o investigaciones.</v>
      </c>
      <c r="H15" s="12" t="str">
        <f>[8]MR_Corrup3!F13</f>
        <v xml:space="preserve">1. Emisión de documentos que afectan la correcta toma de decisiones
2. Investigaciones disciplinarias 
3. Desconfianza institucional
</v>
      </c>
      <c r="I15" s="23" t="str">
        <f>[8]MR_Corrup3!G13</f>
        <v xml:space="preserve"> *PREVENTIVO *PREVENTIVO *PREVENTIVO * * *</v>
      </c>
      <c r="J15" s="13" t="str">
        <f>[8]MR_Corrup3!H13</f>
        <v xml:space="preserve"> * El Director y el profesional designado para supervisar al equipo de campo, realizan  seguimiento a los grupos encargados de la recolección y levantamiento de datos que se recoge en los instrumentos diseñados en tablets o formularios impresos mediante análisis de las tendencias de información para  el control de calidad. Si se evidencia que la información no es verídica y no cumple con los crieterios de calidad, nuevamente se debe recolectar los datos en campo con un acompañamiento más estricto para evitar la alteracion de los mismos * El Director y el profesional designado realiza sensibilizaciones cada vez que sea necesario relacionado con los manuales, procedimientos, normativa, instrumentos, procesos de recolección, uso tecnico del aplicativo designado para la recolección de la información, que permitan fortalecer el aprendizaje y conocimientos del equipo, asi como, el rendimientos y la calidad de la información en campo. Lo anterior, queda documentado en actas de reunión, mesas de trabajo o infografias.  *La Subsecretaria de Cultura Ciudadana y Gestión del Conocimiento Cultural, con el apoyo de la Oficina Asesora de Planeación  y el Grupo Interno de Trabajo de Contratación realizan las siguientes actividades de control:
1. En la fase de planeación, a solicitud del área que formula la necesidad de contratación,  se designa a un profesional para la formulación técnica de estudios previos, asi como, un profesional quien realiza acompañamiento en la construcción jurídica del proceso de selección, con el objetivo de adecuar el requerimiento a la normatividad vigente para la adquisción de que se trate. Como evidencia quedan los correos electrónicos o actas de reunión y el estudio previo con los anexos del caso.
2. Cada vez que se adelanté un proceso de selección, el Subsecretario ordenará realizar el reparto a los profesionales considerando su experiencia y conocimientos. Como evidencia queda el registro en la matriz de reparto y correos electronicos 
3. Cada vez que se adelanta un proceso de selección, en cualquier modalidad, cuenta con la revisión técnica preliminar por parte del Director, el apobado de apoyo y el profesional designado por la Subsecretaria. Como evidencia queda el flujo en el SECOP II y los correos de revisión y aprobación que se generen. * * * *</v>
      </c>
      <c r="K15" s="11" t="str">
        <f>[8]MR_Corrup3!I13</f>
        <v>IMPROBABLE</v>
      </c>
      <c r="L15" s="11" t="str">
        <f>[8]MR_Corrup3!J13</f>
        <v>MAYOR</v>
      </c>
      <c r="M15" s="10" t="str">
        <f>[8]MR_Corrup3!K13</f>
        <v>ALTO</v>
      </c>
      <c r="N15" s="54" t="str">
        <f>[8]MR_Corrup3!L13</f>
        <v xml:space="preserve"> *MODERADOFUERTE *FUERTEFUERTE *FUERTEFUERTE *FUERTE * *</v>
      </c>
      <c r="O15" s="54" t="str">
        <f>[8]MR_Corrup3!M13</f>
        <v>MODERADO</v>
      </c>
      <c r="P15" s="55" t="str">
        <f>[8]MR_Corrup3!N13</f>
        <v>RARO</v>
      </c>
      <c r="Q15" s="55" t="str">
        <f>[8]MR_Corrup3!O13</f>
        <v>MAYOR</v>
      </c>
      <c r="R15" s="56" t="str">
        <f>[8]MR_Corrup3!P13</f>
        <v>ALTO</v>
      </c>
      <c r="S15" s="14" t="str">
        <f>[8]MR_Corrup3!Q13</f>
        <v>REDUCIR</v>
      </c>
      <c r="T15" s="15" t="str">
        <f>[8]MR_Corrup3!R13</f>
        <v>1. Realizar sensibilizaciones en el marco de documentos actualizados y aprobados el año inmediatamente anterior, en el proceso, al equipo de la Direccion del Observatorio y Gestión del Conocimiento Cultural, asi como a los equipos de las demas direcciones que comparten el desarrollo de la implementacion y/o ejecucion.
2. Mesas de trabajo y/o comites de control periodicos para revision ejecutiva y estratégica de la gestión de la Dirección del Observatorio y Gestion del Conocimiento Cultural</v>
      </c>
      <c r="U15" s="15" t="str">
        <f>[8]MR_Corrup3!S13</f>
        <v>1. Indicador: No. de sensibilizaciones realizadas
1. Meta: 4
2. Indicador: No. Mesas de trabajo y/o comites de control realizados
2. Meta: 8</v>
      </c>
      <c r="V15" s="60" t="str">
        <f>[8]MR_Corrup3!T13</f>
        <v xml:space="preserve">Recursos humanos, logisticos, técnicos y tecnológicos
</v>
      </c>
      <c r="W15" s="60" t="str">
        <f>[8]MR_Corrup3!U13</f>
        <v>Director del Observatorio y Gestión del Conocimiento Cultural
Equipo de personal de la DOGC</v>
      </c>
      <c r="X15" s="61">
        <f>[8]MR_Corrup3!V13</f>
        <v>45626</v>
      </c>
    </row>
    <row r="16" spans="1:24" ht="150" x14ac:dyDescent="0.25">
      <c r="A16" s="6">
        <v>13</v>
      </c>
      <c r="B16" s="70" t="s">
        <v>64</v>
      </c>
      <c r="C16" s="23" t="str">
        <f>[9]MR_Corrup3!B13</f>
        <v>Garantizar el acceso y disfrute de los derechos culturales y practicas recreodeportivas de los grupos devalor de la SCRD a través de la formulación, implementación y seguimiento de políticas públicas del SectorCultura, Recreación y Deporte.</v>
      </c>
      <c r="D16" s="26" t="str">
        <f>[9]MR_Corrup3!C13</f>
        <v>RC-FPP-1</v>
      </c>
      <c r="E16" s="12" t="str">
        <f>[9]MR_Corrup3!D13</f>
        <v xml:space="preserve">Posiblidad de recibir un beneficio o dádiva para favorecer a un tercero en la concertación de un producto en la formulación de polticas Públicas. </v>
      </c>
      <c r="F16" s="24" t="s">
        <v>26</v>
      </c>
      <c r="G16" s="12" t="str">
        <f>[9]MR_Corrup3!E13</f>
        <v>1. Falta de integridad del servidor público
2. Manipulación de la información y fallas en la aplicación de los controles
3. Falta de control en la verificación de los requisitos legales.</v>
      </c>
      <c r="H16" s="12" t="str">
        <f>[9]MR_Corrup3!F13</f>
        <v xml:space="preserve">1. Investigaciones / sanciones disciplinarias, administrativas, fiscales y/o penales
2. Reclamaciones
</v>
      </c>
      <c r="I16" s="23" t="str">
        <f>[9]MR_Corrup3!G13</f>
        <v xml:space="preserve"> *PREVENTIVO * * * * *</v>
      </c>
      <c r="J16" s="13" t="str">
        <f>[9]MR_Corrup3!H13</f>
        <v xml:space="preserve"> *El profesional de la Oficina Asesora de Planeación, debe revisar la propuesta de estructuración de la política que cumpla con lo establecido por la SDP ¿Esta correcta? No cumple se debe ajustar el documento conforme a las observaciones dadas por la Oficina Asesora de Planeación, si cumple continuar con la presentación de la propuesta al Comité Sectorial de Desarrollo Administrativo o quien haga sus veces para recibir el aval y continuar con la formulación., todo queda evidenciado en Correo electrónico de remisión, Documento con ajustes y/u observaciones y Acta de la reunión y listado de asistencia del Comité Sectorial de Desarrollo Administrativo o quien haga sus veces * * * * * *</v>
      </c>
      <c r="K16" s="11" t="str">
        <f>[9]MR_Corrup3!I13</f>
        <v>RARO</v>
      </c>
      <c r="L16" s="11" t="str">
        <f>[9]MR_Corrup3!J13</f>
        <v>CATASTROFICO</v>
      </c>
      <c r="M16" s="10" t="str">
        <f>[9]MR_Corrup3!K13</f>
        <v>EXTREMO</v>
      </c>
      <c r="N16" s="54" t="str">
        <f>[9]MR_Corrup3!L13</f>
        <v xml:space="preserve"> *FUERTEFUERTE *FUERTE *FUERTE *FUERTE * *</v>
      </c>
      <c r="O16" s="54" t="str">
        <f>[9]MR_Corrup3!M13</f>
        <v>FUERTE</v>
      </c>
      <c r="P16" s="55" t="str">
        <f>[9]MR_Corrup3!N13</f>
        <v>RARO</v>
      </c>
      <c r="Q16" s="55" t="str">
        <f>[9]MR_Corrup3!O13</f>
        <v>CATASTROFICO</v>
      </c>
      <c r="R16" s="56" t="str">
        <f>[9]MR_Corrup3!P13</f>
        <v>EXTREMO</v>
      </c>
      <c r="S16" s="14" t="str">
        <f>[9]MR_Corrup3!Q13</f>
        <v>REDUCIR</v>
      </c>
      <c r="T16" s="15" t="s">
        <v>98</v>
      </c>
      <c r="U16" s="15" t="s">
        <v>102</v>
      </c>
      <c r="V16" s="60" t="s">
        <v>99</v>
      </c>
      <c r="W16" s="60" t="s">
        <v>100</v>
      </c>
      <c r="X16" s="61" t="s">
        <v>101</v>
      </c>
    </row>
    <row r="17" spans="1:24" ht="191.25" x14ac:dyDescent="0.25">
      <c r="A17" s="6">
        <v>14</v>
      </c>
      <c r="B17" s="86" t="s">
        <v>65</v>
      </c>
      <c r="C17" s="97" t="str">
        <f>[10]MR_Corrup3!B13</f>
        <v>Promover el desarrollo del arte, la cultura, el patrimonio y el deporte a través de la entrega de recursos financieros, técnicos, en especie y generación de capacidades en los grupos de valor para el desarrollo de actividades de apropiación y transmisión de los saberes para el fortalecimiento cultural, recreativo y deportivo en la ciudad</v>
      </c>
      <c r="D17" s="26" t="str">
        <f>[10]MR_Corrup3!C13</f>
        <v>RC-PCR-1</v>
      </c>
      <c r="E17" s="12" t="s">
        <v>67</v>
      </c>
      <c r="F17" s="24" t="s">
        <v>57</v>
      </c>
      <c r="G17" s="12" t="s">
        <v>68</v>
      </c>
      <c r="H17" s="12" t="s">
        <v>69</v>
      </c>
      <c r="I17" s="23" t="s">
        <v>70</v>
      </c>
      <c r="J17" s="13" t="s">
        <v>71</v>
      </c>
      <c r="K17" s="11" t="s">
        <v>80</v>
      </c>
      <c r="L17" s="11" t="s">
        <v>28</v>
      </c>
      <c r="M17" s="10" t="s">
        <v>29</v>
      </c>
      <c r="N17" s="54" t="s">
        <v>81</v>
      </c>
      <c r="O17" s="54" t="s">
        <v>30</v>
      </c>
      <c r="P17" s="55" t="s">
        <v>30</v>
      </c>
      <c r="Q17" s="55" t="s">
        <v>28</v>
      </c>
      <c r="R17" s="56" t="s">
        <v>29</v>
      </c>
      <c r="S17" s="14" t="s">
        <v>31</v>
      </c>
      <c r="T17" s="15" t="s">
        <v>86</v>
      </c>
      <c r="U17" s="15" t="s">
        <v>87</v>
      </c>
      <c r="V17" s="60" t="s">
        <v>88</v>
      </c>
      <c r="W17" s="60" t="s">
        <v>89</v>
      </c>
      <c r="X17" s="61">
        <v>45626</v>
      </c>
    </row>
    <row r="18" spans="1:24" ht="178.5" x14ac:dyDescent="0.25">
      <c r="A18" s="6">
        <v>15</v>
      </c>
      <c r="B18" s="96"/>
      <c r="C18" s="97"/>
      <c r="D18" s="26" t="str">
        <f>[10]MR_Corrup3!C14</f>
        <v>RC-PCR-2</v>
      </c>
      <c r="E18" s="57" t="s">
        <v>72</v>
      </c>
      <c r="F18" s="24" t="s">
        <v>57</v>
      </c>
      <c r="G18" s="12" t="s">
        <v>68</v>
      </c>
      <c r="H18" s="12" t="s">
        <v>69</v>
      </c>
      <c r="I18" s="23" t="s">
        <v>73</v>
      </c>
      <c r="J18" s="13" t="s">
        <v>74</v>
      </c>
      <c r="K18" s="11" t="s">
        <v>80</v>
      </c>
      <c r="L18" s="11" t="s">
        <v>28</v>
      </c>
      <c r="M18" s="10" t="s">
        <v>29</v>
      </c>
      <c r="N18" s="54" t="s">
        <v>82</v>
      </c>
      <c r="O18" s="54" t="s">
        <v>30</v>
      </c>
      <c r="P18" s="55" t="s">
        <v>27</v>
      </c>
      <c r="Q18" s="55" t="s">
        <v>28</v>
      </c>
      <c r="R18" s="56" t="s">
        <v>29</v>
      </c>
      <c r="S18" s="14" t="s">
        <v>31</v>
      </c>
      <c r="T18" s="15" t="s">
        <v>90</v>
      </c>
      <c r="U18" s="15" t="s">
        <v>91</v>
      </c>
      <c r="V18" s="60" t="s">
        <v>88</v>
      </c>
      <c r="W18" s="60" t="s">
        <v>92</v>
      </c>
      <c r="X18" s="61">
        <v>45473</v>
      </c>
    </row>
    <row r="19" spans="1:24" ht="135" x14ac:dyDescent="0.25">
      <c r="A19" s="6">
        <v>16</v>
      </c>
      <c r="B19" s="87"/>
      <c r="C19" s="97"/>
      <c r="D19" s="26" t="str">
        <f>[10]MR_Corrup3!C15</f>
        <v>RC-PCR-3</v>
      </c>
      <c r="E19" s="12" t="s">
        <v>75</v>
      </c>
      <c r="F19" s="24" t="s">
        <v>57</v>
      </c>
      <c r="G19" s="12" t="s">
        <v>76</v>
      </c>
      <c r="H19" s="12" t="s">
        <v>77</v>
      </c>
      <c r="I19" s="23" t="s">
        <v>78</v>
      </c>
      <c r="J19" s="13" t="s">
        <v>79</v>
      </c>
      <c r="K19" s="11" t="s">
        <v>27</v>
      </c>
      <c r="L19" s="11" t="s">
        <v>83</v>
      </c>
      <c r="M19" s="10" t="s">
        <v>84</v>
      </c>
      <c r="N19" s="54" t="s">
        <v>85</v>
      </c>
      <c r="O19" s="54" t="s">
        <v>30</v>
      </c>
      <c r="P19" s="55" t="s">
        <v>27</v>
      </c>
      <c r="Q19" s="55" t="s">
        <v>83</v>
      </c>
      <c r="R19" s="56" t="s">
        <v>84</v>
      </c>
      <c r="S19" s="14" t="s">
        <v>31</v>
      </c>
      <c r="T19" s="15" t="s">
        <v>93</v>
      </c>
      <c r="U19" s="15" t="s">
        <v>94</v>
      </c>
      <c r="V19" s="60" t="s">
        <v>95</v>
      </c>
      <c r="W19" s="60" t="s">
        <v>96</v>
      </c>
      <c r="X19" s="61" t="s">
        <v>97</v>
      </c>
    </row>
    <row r="20" spans="1:24" ht="143.25" customHeight="1" x14ac:dyDescent="0.25">
      <c r="A20" s="6">
        <v>17</v>
      </c>
      <c r="B20" s="86" t="str">
        <f>[11]MR_Corrup3!A13</f>
        <v>Apropiación de la Infraestructura y Patrimonio Cultura</v>
      </c>
      <c r="C20" s="97" t="str">
        <f>[11]MR_Corrup3!B13</f>
        <v>Objetivo Estratégico 2: Optimizar la gestión de la Secretaría Distrital de Cultura, Recreación y Deporte y de las entidades que conforman el sector, articulando e implementando procesos que den soluciones eficaces a las necesidades y expectativas de la ciudadanía.</v>
      </c>
      <c r="D20" s="26" t="str">
        <f>[11]MR_Corrup3!C13</f>
        <v>RC-AIP-1</v>
      </c>
      <c r="E20" s="12" t="s">
        <v>103</v>
      </c>
      <c r="F20" s="24" t="s">
        <v>57</v>
      </c>
      <c r="G20" s="12" t="s">
        <v>105</v>
      </c>
      <c r="H20" s="12" t="s">
        <v>106</v>
      </c>
      <c r="I20" s="23" t="s">
        <v>107</v>
      </c>
      <c r="J20" s="13" t="s">
        <v>108</v>
      </c>
      <c r="K20" s="11" t="str">
        <f>[11]MR_Corrup3!I13</f>
        <v>POSIBLE</v>
      </c>
      <c r="L20" s="11" t="str">
        <f>[11]MR_Corrup3!J13</f>
        <v>MAYOR</v>
      </c>
      <c r="M20" s="10" t="str">
        <f>[11]MR_Corrup3!K13</f>
        <v>EXTREMO</v>
      </c>
      <c r="N20" s="54" t="str">
        <f>[11]MR_Corrup3!L13</f>
        <v xml:space="preserve"> *FUERTEFUERTE *FUERTEFUERTE *FUERTEFUERTE * * *</v>
      </c>
      <c r="O20" s="54" t="str">
        <f>[11]MR_Corrup3!M13</f>
        <v>FUERTE</v>
      </c>
      <c r="P20" s="55" t="str">
        <f>[11]MR_Corrup3!N13</f>
        <v>RARO</v>
      </c>
      <c r="Q20" s="55" t="str">
        <f>[11]MR_Corrup3!O13</f>
        <v>MAYOR</v>
      </c>
      <c r="R20" s="56" t="str">
        <f>[11]MR_Corrup3!P13</f>
        <v>ALTO</v>
      </c>
      <c r="S20" s="14" t="str">
        <f>[11]MR_Corrup3!Q13</f>
        <v>REDUCIR</v>
      </c>
      <c r="T20" s="15" t="s">
        <v>113</v>
      </c>
      <c r="U20" s="15" t="s">
        <v>118</v>
      </c>
      <c r="V20" s="60" t="s">
        <v>114</v>
      </c>
      <c r="W20" s="60" t="s">
        <v>115</v>
      </c>
      <c r="X20" s="61" t="s">
        <v>116</v>
      </c>
    </row>
    <row r="21" spans="1:24" ht="409.5" x14ac:dyDescent="0.25">
      <c r="A21" s="6">
        <v>18</v>
      </c>
      <c r="B21" s="87"/>
      <c r="C21" s="97"/>
      <c r="D21" s="26" t="str">
        <f>[11]MR_Corrup3!C14</f>
        <v>RC-AIP-2</v>
      </c>
      <c r="E21" s="12" t="s">
        <v>104</v>
      </c>
      <c r="F21" s="24" t="s">
        <v>57</v>
      </c>
      <c r="G21" s="12" t="s">
        <v>109</v>
      </c>
      <c r="H21" s="12" t="s">
        <v>110</v>
      </c>
      <c r="I21" s="23" t="s">
        <v>111</v>
      </c>
      <c r="J21" s="13" t="s">
        <v>112</v>
      </c>
      <c r="K21" s="11" t="str">
        <f>[11]MR_Corrup3!I14</f>
        <v>RARO</v>
      </c>
      <c r="L21" s="11" t="str">
        <f>[11]MR_Corrup3!J14</f>
        <v>MAYOR</v>
      </c>
      <c r="M21" s="10" t="str">
        <f>[11]MR_Corrup3!K14</f>
        <v>ALTO</v>
      </c>
      <c r="N21" s="54" t="str">
        <f>[11]MR_Corrup3!L14</f>
        <v xml:space="preserve"> *FUERTEFUERTE *FUERTEFUERTE *FUERTEFUERTE *FUERTE * *</v>
      </c>
      <c r="O21" s="54" t="str">
        <f>[11]MR_Corrup3!M14</f>
        <v>FUERTE</v>
      </c>
      <c r="P21" s="55" t="str">
        <f>[11]MR_Corrup3!N14</f>
        <v>RARO</v>
      </c>
      <c r="Q21" s="55" t="str">
        <f>[11]MR_Corrup3!O14</f>
        <v>MAYOR</v>
      </c>
      <c r="R21" s="56" t="str">
        <f>[11]MR_Corrup3!P14</f>
        <v>ALTO</v>
      </c>
      <c r="S21" s="27" t="s">
        <v>31</v>
      </c>
      <c r="T21" s="15" t="s">
        <v>119</v>
      </c>
      <c r="U21" s="15" t="s">
        <v>120</v>
      </c>
      <c r="V21" s="60" t="s">
        <v>117</v>
      </c>
      <c r="W21" s="60" t="s">
        <v>115</v>
      </c>
      <c r="X21" s="61" t="s">
        <v>116</v>
      </c>
    </row>
    <row r="22" spans="1:24" ht="210" x14ac:dyDescent="0.25">
      <c r="A22" s="6">
        <v>19</v>
      </c>
      <c r="B22" s="70" t="str">
        <f>[12]MR_Corrup3!A13</f>
        <v>Gestión Administrativa</v>
      </c>
      <c r="C22" s="23" t="str">
        <f>[12]MR_Corrup3!B13</f>
        <v>Prestar los servicios administrativos de apoyo, requeridos por lo procesos para el cumplimiento de la misión institucional conforme a la normativa vigente y a la disponibilidad de recursos.</v>
      </c>
      <c r="D22" s="26" t="str">
        <f>[12]MR_Corrup3!C13</f>
        <v>RC-ADM-1</v>
      </c>
      <c r="E22" s="12" t="str">
        <f>[12]MR_Corrup3!D13</f>
        <v xml:space="preserve">Posiblidad de utilizacion de los espacios (auditorio, bahia, sala de juntas) para causas diferentes a la mision de la entidad en beneficio de terceros </v>
      </c>
      <c r="F22" s="24" t="s">
        <v>26</v>
      </c>
      <c r="G22" s="12" t="str">
        <f>[12]MR_Corrup3!E13</f>
        <v>Insuficiente apropiación y uso para fines que no son de la SCRD o entidades públicas.
Tráfico de influencias.
 Falta de seguimiento a los controles establecidos en el proceso de préstamos de las areas o espacios con los que cuenta la SCRD</v>
      </c>
      <c r="H22" s="12" t="str">
        <f>[12]MR_Corrup3!F13</f>
        <v xml:space="preserve">
Pérdida de oportunidad en desarrollo de actividades importantes de las dependencias que solicitan los espacios
Sanciones disciplinarias o penales por parte de los entes de control.
Posibles investigaciones y/o demandas contra la Secretaria
Demoras en la gestión de los tramites de prestamo de espacios</v>
      </c>
      <c r="I22" s="23" t="str">
        <f>[12]MR_Corrup3!G13</f>
        <v xml:space="preserve"> *PREVENTIVO * * * * *</v>
      </c>
      <c r="J22" s="13" t="str">
        <f>[12]MR_Corrup3!H13</f>
        <v xml:space="preserve"> *El servidor publico designado por el GITGSA diariamente revisa el aplicativo denominado mesa de servicios donde se registran las solicitudes de los espacios, con el fin de evaluar por parte de coordinador(a) del Grupo Interno de Servicios Administrativos su viabilidad y oportunidad en el prestamo del espacio, una vez se aprueba se registra el reporte en la mesa de servicios. Cuando se presenta alguna observacion se le comunica por medio del aplicativo al solicitante. Como control se tiene un indicador de los servicios prestados, el cual se reporta trimestalmente a la OAP. * * * * * *</v>
      </c>
      <c r="K22" s="11" t="str">
        <f>[12]MR_Corrup3!I13</f>
        <v>IMPROBABLE</v>
      </c>
      <c r="L22" s="11" t="str">
        <f>[12]MR_Corrup3!J13</f>
        <v>MAYOR</v>
      </c>
      <c r="M22" s="10" t="str">
        <f>[12]MR_Corrup3!K13</f>
        <v>ALTO</v>
      </c>
      <c r="N22" s="54" t="str">
        <f>[12]MR_Corrup3!L13</f>
        <v xml:space="preserve"> *FUERTEFUERTE *FUERTE *FUERTE *FUERTE * *</v>
      </c>
      <c r="O22" s="54" t="str">
        <f>[12]MR_Corrup3!M13</f>
        <v>FUERTE</v>
      </c>
      <c r="P22" s="55" t="str">
        <f>[12]MR_Corrup3!N13</f>
        <v>RARO</v>
      </c>
      <c r="Q22" s="55" t="str">
        <f>[12]MR_Corrup3!O13</f>
        <v>MAYOR</v>
      </c>
      <c r="R22" s="56" t="str">
        <f>[12]MR_Corrup3!P13</f>
        <v>ALTO</v>
      </c>
      <c r="S22" s="14" t="str">
        <f>[12]MR_Corrup3!Q13</f>
        <v>REDUCIR</v>
      </c>
      <c r="T22" s="15" t="str">
        <f>[12]MR_Corrup3!R13</f>
        <v>Asignar los espacios de la SCRD que requieren las diferentes dependencias para el cumplimiento de actividades que le son propias para la gestion y mision de la entidad, de acuerdo con la disponibilidad.</v>
      </c>
      <c r="U22" s="15" t="str">
        <f>[12]MR_Corrup3!S13</f>
        <v xml:space="preserve">Meta: 95% de las solicitudes 
Indicador: Numero de solicitudes atendidas / Numero de solicitudes recibidas </v>
      </c>
      <c r="V22" s="60" t="str">
        <f>[12]MR_Corrup3!T13</f>
        <v xml:space="preserve">Espacios de la SCRD
Mesa de servicios </v>
      </c>
      <c r="W22" s="60" t="str">
        <f>[12]MR_Corrup3!U13</f>
        <v>Grupo Interno de Servicios Administrativos</v>
      </c>
      <c r="X22" s="61">
        <f>[12]MR_Corrup3!V13</f>
        <v>45657</v>
      </c>
    </row>
    <row r="23" spans="1:24" ht="180" x14ac:dyDescent="0.25">
      <c r="A23" s="6">
        <v>20</v>
      </c>
      <c r="B23" s="70" t="str">
        <f>[13]MR_Corrup3!A13</f>
        <v>Gestión Contractual</v>
      </c>
      <c r="C23" s="23" t="str">
        <f>[13]MR_Corrup3!B13</f>
        <v>Garantizar el cumplimiento de la normatividad vigente en materia de contratación en los procesos que se
adelanten para la adquisición de bienes y servicios que satisfagan las necesidades previstas por la Entidad
aplicando los principios de selección objetiva.</v>
      </c>
      <c r="D23" s="26" t="str">
        <f>[13]MR_Corrup3!C13</f>
        <v>RC-CON-1</v>
      </c>
      <c r="E23" s="12" t="str">
        <f>[13]MR_Corrup3!D13</f>
        <v xml:space="preserve"> Posibilidad de recibir o solicitar cualquier dádiva o beneficio a nombre propio o de terceros con el fin de adjudicar un proceso de selección. </v>
      </c>
      <c r="F23" s="24" t="s">
        <v>26</v>
      </c>
      <c r="G23" s="12" t="str">
        <f>[13]MR_Corrup3!E13</f>
        <v xml:space="preserve">Inclusión de requisitos o elementos que direccionen el proceso de selección y/o limiten la pluralidad de proponentes. </v>
      </c>
      <c r="H23" s="12" t="str">
        <f>[13]MR_Corrup3!F13</f>
        <v>1. Pérdida de la imagen
institucional.
2.Pérdida de confianza en
lo público.
3. Investigaciones penales,
disciplinarias y fiscales.
4. Enriquecimiento ilícito
de contratistas y/o
servidores públicos.</v>
      </c>
      <c r="I23" s="23" t="str">
        <f>[13]MR_Corrup3!G13</f>
        <v xml:space="preserve"> *PREVENTIVO *PREVENTIVO *PREVENTIVO * * *</v>
      </c>
      <c r="J23" s="13" t="str">
        <f>[13]MR_Corrup3!H13</f>
        <v xml:space="preserve"> *El colaborador (servidor público o contratista) del área que requiere la contratación realizará el sondeo de mercado o análisis de costo y el análisis del Sector conforme a la guía para la Elaboración de Estudios de Sector emitida por Colombia Compra Eficiente. El jefe del área o el responsable del proyecto revisará los documentos con el propósito de verificar que el análisis determine la pluralidad de oferentes. En caso que el análisis no haga referencia a la pluralidad de oferentes, no se continuará con el proceso de contratación (Licitación pública, Concurso de méritos, Selección abreviada, Mínima cuantía) hasta tanto no se subsane. Como evidencia se tendrá el respectivo análisis del sector. *El colaborador (servidor público o contratista) así como el coordinador del Grupo Interno de Trabajo de Contratación, realiza la revisión del componente jurídico del Esdop de acuerdo con el proceso de contratación que se pretende adelantar, para verificar el cumplimiento de la normatividad vigente identificando las características de cada proceso de selección, comparándolo con el Esdop. En caso de no cumplir con la normatividad, no se validará el componente jurídico. Como evidencia se tendrá el Esdop. *Los miembros del Comité de apoyo a la Actividad Contractual para cada proceso de selección (Licitación Pública, Selección Abreviada y Concurso de Méritos), con el acompañamiento del área técnica, jurídica y financiera de la entidad, valida que los pliegos de condiciones definitivos y adendas del proceso sean pertinentes desde el componente técnico, jurídico y financiero, revisando los documentos soporte de la contratación y las observaciones presentadas por los interesados. Como evidencia se tendrán la resolucion de apertura y adenda de los procesos de selección referidos. * * * *</v>
      </c>
      <c r="K23" s="11" t="str">
        <f>[13]MR_Corrup3!I13</f>
        <v>IMPROBABLE</v>
      </c>
      <c r="L23" s="11" t="str">
        <f>[13]MR_Corrup3!J13</f>
        <v>MAYOR</v>
      </c>
      <c r="M23" s="10" t="str">
        <f>[13]MR_Corrup3!K13</f>
        <v>ALTO</v>
      </c>
      <c r="N23" s="54" t="str">
        <f>[13]MR_Corrup3!L13</f>
        <v xml:space="preserve"> *FUERTEFUERTE *FUERTEFUERTE *FUERTEFUERTE *FUERTE * *</v>
      </c>
      <c r="O23" s="54" t="str">
        <f>[13]MR_Corrup3!M13</f>
        <v>FUERTE</v>
      </c>
      <c r="P23" s="55" t="str">
        <f>[13]MR_Corrup3!N13</f>
        <v>RARO</v>
      </c>
      <c r="Q23" s="55" t="str">
        <f>[13]MR_Corrup3!O13</f>
        <v>MAYOR</v>
      </c>
      <c r="R23" s="56" t="str">
        <f>[13]MR_Corrup3!P13</f>
        <v>ALTO</v>
      </c>
      <c r="S23" s="14" t="str">
        <f>[13]MR_Corrup3!Q13</f>
        <v>REDUCIR</v>
      </c>
      <c r="T23" s="15" t="str">
        <f>[13]MR_Corrup3!R13</f>
        <v>1.Establecer la pluralidad de oferentes para el desarrollo del proceso de contratación.
2. Establecer la viabilidad juridica de la contratación presentada en el ESDOP.
3. Realización de los Comités de apoyo a la actividad contractual.</v>
      </c>
      <c r="U23" s="15" t="str">
        <f>[13]MR_Corrup3!S13</f>
        <v>100% de esdop de los procesos de selección revisados y validados en el componente jurídico por parte del GITC/N° total de esdop de los procesos de selección recibidos para revisión y validación.</v>
      </c>
      <c r="V23" s="60" t="str">
        <f>[13]MR_Corrup3!T13</f>
        <v>Humanos</v>
      </c>
      <c r="W23" s="60" t="str">
        <f>[13]MR_Corrup3!U13</f>
        <v>Colaborador designado</v>
      </c>
      <c r="X23" s="61">
        <f>[13]MR_Corrup3!V13</f>
        <v>45626</v>
      </c>
    </row>
    <row r="24" spans="1:24" ht="90" customHeight="1" x14ac:dyDescent="0.25">
      <c r="A24" s="64">
        <v>21</v>
      </c>
      <c r="B24" s="86" t="str">
        <f>[14]MR_Corrup3!A13</f>
        <v xml:space="preserve">Gestión Jurídica </v>
      </c>
      <c r="C24" s="97" t="str">
        <f>[14]MR_Corrup3!B13</f>
        <v>Proteger los intereses de la Secretaría Distrital de Cultura, Recreación y Deporte y recuperar el patrimonio del Distrito Capital, a través de la asesoría jurídica, la producción normativa y la representación judicial y extrajudicial, de manera que permita lograr estándares de eficiencia y seguridad jurídica, facilitando la toma de decisiones y la prevención del daño antijurídico.</v>
      </c>
      <c r="D24" s="26" t="str">
        <f>[14]MR_Corrup3!C13</f>
        <v>RC-JUR-1</v>
      </c>
      <c r="E24" s="12" t="str">
        <f>[14]MR_Corrup3!D13</f>
        <v>Posibilidad de manipulación de conceptos jurídicos emitiéndolos fuera del término legal o contrarios a la normatividad vigente, por parte del servidor(a) y/o contratista encargado de dar respuesta a la solicitud o por parte de los encargados de revisar y aprobar, para beneficio propio o de un tercero.</v>
      </c>
      <c r="F24" s="24" t="s">
        <v>26</v>
      </c>
      <c r="G24" s="12" t="str">
        <f>[14]MR_Corrup3!E13</f>
        <v>Debido a desconocimiento de la normativa legal, 
falta de conocimiento de los procedimientos internos</v>
      </c>
      <c r="H24" s="12" t="str">
        <f>[14]MR_Corrup3!F13</f>
        <v xml:space="preserve">Los conceptos contrarios a la normatividad vigente o por fuera de términos para beneficio propio o de un tercero </v>
      </c>
      <c r="I24" s="23" t="str">
        <f>[14]MR_Corrup3!G13</f>
        <v xml:space="preserve"> *PREVENTIVO * * * * *</v>
      </c>
      <c r="J24" s="13" t="str">
        <f>[14]MR_Corrup3!H13</f>
        <v xml:space="preserve"> *El profesional designado por el Jefe de la Oficina Jurídica de acuerdo al reparto y en todos los casos revisará  la pertinencia de la solicitud del concepto y elaborará el mismo dentro de los términos establecidos y con los requisitos señalados en el procedimiento JUR-PR-02 . para la revisión y firma del Jefe de la Oficina Jurídica quien podrá solicitar ajustes, los cuales deberá realizarlos de manera inmediata. 
Trazabilidad del control a través de orfeo * * * * * *</v>
      </c>
      <c r="K24" s="11" t="str">
        <f>[14]MR_Corrup3!I13</f>
        <v>RARO</v>
      </c>
      <c r="L24" s="11" t="str">
        <f>[14]MR_Corrup3!J13</f>
        <v>MAYOR</v>
      </c>
      <c r="M24" s="10" t="str">
        <f>[14]MR_Corrup3!K13</f>
        <v>ALTO</v>
      </c>
      <c r="N24" s="54" t="str">
        <f>[14]MR_Corrup3!L13</f>
        <v xml:space="preserve"> *FUERTEFUERTE *FUERTE *FUERTE *FUERTE * *</v>
      </c>
      <c r="O24" s="54" t="str">
        <f>[14]MR_Corrup3!M13</f>
        <v>FUERTE</v>
      </c>
      <c r="P24" s="55" t="str">
        <f>[14]MR_Corrup3!N13</f>
        <v>RARO</v>
      </c>
      <c r="Q24" s="55" t="str">
        <f>[14]MR_Corrup3!O13</f>
        <v>MAYOR</v>
      </c>
      <c r="R24" s="56" t="str">
        <f>[14]MR_Corrup3!P13</f>
        <v>ALTO</v>
      </c>
      <c r="S24" s="14" t="str">
        <f>[14]MR_Corrup3!Q13</f>
        <v>REDUCIR</v>
      </c>
      <c r="T24" s="15" t="str">
        <f>[14]MR_Corrup3!R13</f>
        <v xml:space="preserve">El profesional designado por Oficina Jurídica de acuerdo al reparto efectuado revisará la solicitud de concepto verificando que cumpla con los plazos y requisitos establecidos en el procedimiento y en el Instrumento de Gerencia 008 de 2019 de la Secretaría Jurídica Distrital que puede ser consultado en el Link: https://www.alcaldiabogota.gov.co/sisjur/normas/Norma1.jsp?dt=S&amp;i=88856. De acuerdo al procedimiento JUR-PR-02. En caso de no cumplir con los requisitos se devolverá al solicitante para los ajustes respectivos. Una vez verificados los ajustes expedirá el respectivo concepto para revisión del Jefe de Oficina Jurídica quien podra solicitar ajustes. </v>
      </c>
      <c r="U24" s="15" t="str">
        <f>[14]MR_Corrup3!S13</f>
        <v xml:space="preserve">
Meta: El 100% de los conceptos jurídicos emitidos con el cumplimiento de los requisitos y dentro de los tiempos establecidos en el procedimiento JUR-PR-02. 
Indicador: (No. de conceptos jurídicos emitidos con el cumplimiento de los requisitos y dentro de los términos establecidos el procedimiento JUR-PR-02 / No. de conceptos solicitados) *100</v>
      </c>
      <c r="V24" s="60" t="str">
        <f>[14]MR_Corrup3!T13</f>
        <v xml:space="preserve">Humanos y tecnologicos </v>
      </c>
      <c r="W24" s="60" t="str">
        <f>[14]MR_Corrup3!U13</f>
        <v xml:space="preserve">Jefe Oficina Juridica </v>
      </c>
      <c r="X24" s="61">
        <f>[14]MR_Corrup3!V13</f>
        <v>45626</v>
      </c>
    </row>
    <row r="25" spans="1:24" ht="105" x14ac:dyDescent="0.25">
      <c r="A25" s="65">
        <v>22</v>
      </c>
      <c r="B25" s="96"/>
      <c r="C25" s="97"/>
      <c r="D25" s="26" t="str">
        <f>[14]MR_Corrup3!C14</f>
        <v>RC-JUR-2</v>
      </c>
      <c r="E25" s="12" t="str">
        <f>[14]MR_Corrup3!D14</f>
        <v>Posibilidad de direccionar un acto administrativo por parte de los servidores y/o contratistas durante su preparación, proyección y/o suscripción aceptando dádivas o comisiones, en beneficio propio o de un tercero.</v>
      </c>
      <c r="F25" s="24" t="s">
        <v>26</v>
      </c>
      <c r="G25" s="12" t="str">
        <f>[14]MR_Corrup3!E14</f>
        <v xml:space="preserve">Desconocimientos del ciclo de Gobernanza Regulatoria </v>
      </c>
      <c r="H25" s="12" t="str">
        <f>[14]MR_Corrup3!F14</f>
        <v xml:space="preserve">Actos administrativos direccionados para beneficio propio o de un tercero </v>
      </c>
      <c r="I25" s="23" t="str">
        <f>[14]MR_Corrup3!G14</f>
        <v xml:space="preserve"> *PREVENTIVO * * * * *</v>
      </c>
      <c r="J25" s="13" t="str">
        <f>[14]MR_Corrup3!H14</f>
        <v xml:space="preserve"> *El profesional designado por el Jefe de la Oficina Jurídica  deberá socializar a los designados por la dependencia o entidad adscrita, el ciclo de gobernanza regulatorio establecido en el procedimiento JUR-PR-01 y el Decreto Distrital 474 de 2022, la primera vez  que se requiera la inclusión de  una propuesta normativa   en la agenda regulatoria, con el fin de dar a conocer las diferentes fases que lo componen, para lo cual se programará una reunión y se levantará la correspondiente acta. En caso de no hacer parte de las propuestas regulatorias de carácter general o de corresponder a una iniciativa de acuerdo distrital se presentará la opción para la toma de decisión del directivo de la dependencia o entidad solicitante.
Evidencia acta de la reunión * * * * * *</v>
      </c>
      <c r="K25" s="11" t="str">
        <f>[14]MR_Corrup3!I14</f>
        <v>RARO</v>
      </c>
      <c r="L25" s="11" t="str">
        <f>[14]MR_Corrup3!J14</f>
        <v>MAYOR</v>
      </c>
      <c r="M25" s="10" t="str">
        <f>[14]MR_Corrup3!K14</f>
        <v>ALTO</v>
      </c>
      <c r="N25" s="54" t="str">
        <f>[14]MR_Corrup3!L14</f>
        <v xml:space="preserve"> *FUERTEFUERTE *FUERTE * * * *</v>
      </c>
      <c r="O25" s="54" t="str">
        <f>[14]MR_Corrup3!M14</f>
        <v>FUERTE</v>
      </c>
      <c r="P25" s="55" t="str">
        <f>[14]MR_Corrup3!N14</f>
        <v>RARO</v>
      </c>
      <c r="Q25" s="55" t="str">
        <f>[14]MR_Corrup3!O14</f>
        <v>MAYOR</v>
      </c>
      <c r="R25" s="56" t="str">
        <f>[14]MR_Corrup3!P14</f>
        <v>ALTO</v>
      </c>
      <c r="S25" s="14" t="str">
        <f>[14]MR_Corrup3!Q14</f>
        <v>REDUCIR</v>
      </c>
      <c r="T25" s="15" t="str">
        <f>[14]MR_Corrup3!R14</f>
        <v>El profesional designado por la Oficina Jurídica de la SCRD socializará el procedimiento PR-JUR-01 puntualizando las seis fases del ciclo de Gobernanza Regulatoria, en la primera reunión que se realice con la dependencia interesada en expedir el acto administrativo de carácter general y acompañara el desarrollo del ciclo</v>
      </c>
      <c r="U25" s="15" t="str">
        <f>[14]MR_Corrup3!S14</f>
        <v>Meta: Socializar el Ciclo de Gobernanza Regulatorio a las personas designadas por las dependencias que requieren expedición de Decretos distritales o actos administrativos de carácter  general, con el fin de garantizar su cumplimiento.
Indicador: No. de socializaciones del ciclo de gobernanza regulatorio y el procedimiento PR-JUR-01 por dependencia solicitante de inclusión de proyectos en primera ocasión / No. de solicitudes  de inclusión por primera vez, de proyectos normativos en la agenda regulatoria en el mes.</v>
      </c>
      <c r="V25" s="60" t="str">
        <f>[14]MR_Corrup3!T14</f>
        <v xml:space="preserve">Humanos y tecnologicos </v>
      </c>
      <c r="W25" s="60" t="str">
        <f>[14]MR_Corrup3!U14</f>
        <v xml:space="preserve">Jefe Oficina Juridica y el profesional designado </v>
      </c>
      <c r="X25" s="61">
        <f>[14]MR_Corrup3!V14</f>
        <v>45626</v>
      </c>
    </row>
    <row r="26" spans="1:24" ht="165" x14ac:dyDescent="0.25">
      <c r="A26" s="66">
        <v>23</v>
      </c>
      <c r="B26" s="87"/>
      <c r="C26" s="97"/>
      <c r="D26" s="26" t="str">
        <f>[14]MR_Corrup3!C15</f>
        <v>RC-JUR-3</v>
      </c>
      <c r="E26" s="12" t="str">
        <f>[14]MR_Corrup3!D15</f>
        <v>Posibilidad de modificar o alterar de manera indebida la información registrada en los sistemas de información, omitir intencionalmente algún trámite o entorpecer el flujo normal de los procesos judiciales y extrajudiciales, por parte de los apoderados, dependientes, servidores y/o contratistas a cargo de adelantar los procesos judiciales y/o extrajudiciales, para beneficio propio o de un tercero.</v>
      </c>
      <c r="F26" s="24" t="s">
        <v>26</v>
      </c>
      <c r="G26" s="12" t="str">
        <f>[14]MR_Corrup3!E15</f>
        <v xml:space="preserve">Falta de vigilancia de los procesos judiciales
</v>
      </c>
      <c r="H26" s="12" t="str">
        <f>[14]MR_Corrup3!F15</f>
        <v>Perdida o menoscabo de recursos del sector
Investigaciones Disciplinarias, penales y fiscales
Afectación de la imagen de la entidad</v>
      </c>
      <c r="I26" s="23" t="str">
        <f>[14]MR_Corrup3!G15</f>
        <v xml:space="preserve"> *PREVENTIVO * * * * *</v>
      </c>
      <c r="J26" s="13" t="str">
        <f>[14]MR_Corrup3!H15</f>
        <v xml:space="preserve"> *El profesional encargado de dar respuesta a la tutela cuando se requiera solicita a la dependencia o entidad accionada las pruebas para dar respuesta mediante correo electrónico, revisa si es suficiente la información o de lo contrario requiere nuevamente de acuerdo a lo establecido en JUR-PR-03 v2 Acciones de Tutela para dar respuesta a la tutela.
Evidencia correo de solicitud y de respuesta * * * * * *</v>
      </c>
      <c r="K26" s="11" t="str">
        <f>[14]MR_Corrup3!I15</f>
        <v>RARO</v>
      </c>
      <c r="L26" s="11" t="str">
        <f>[14]MR_Corrup3!J15</f>
        <v>CATASTROFICO</v>
      </c>
      <c r="M26" s="10" t="str">
        <f>[14]MR_Corrup3!K15</f>
        <v>EXTREMO</v>
      </c>
      <c r="N26" s="54" t="str">
        <f>[14]MR_Corrup3!L15</f>
        <v xml:space="preserve"> *DEBILFUERTE *FUERTE *FUERTE *FUERTE *FUERTE *FUERTE</v>
      </c>
      <c r="O26" s="54" t="str">
        <f>[14]MR_Corrup3!M15</f>
        <v>DEBIL</v>
      </c>
      <c r="P26" s="55" t="str">
        <f>[14]MR_Corrup3!N15</f>
        <v>RARO</v>
      </c>
      <c r="Q26" s="55" t="str">
        <f>[14]MR_Corrup3!O15</f>
        <v>CATASTROFICO</v>
      </c>
      <c r="R26" s="56" t="str">
        <f>[14]MR_Corrup3!P15</f>
        <v>EXTREMO</v>
      </c>
      <c r="S26" s="14" t="str">
        <f>[14]MR_Corrup3!Q15</f>
        <v>REDUCIR</v>
      </c>
      <c r="T26" s="15" t="str">
        <f>[14]MR_Corrup3!R15</f>
        <v>Solicitar y revisar por parte del profesional encargado de la defensa judicial mediante correo electrónico los soportes a las dependencias para atender las decisiones judiciales o reiterar la solicitud en caso de que no estén completos</v>
      </c>
      <c r="U26" s="15" t="str">
        <f>[14]MR_Corrup3!S15</f>
        <v>Meta. Contar con la respuesta del 100% de las solicitudes de información remitidas para atender las decisiones judiciales.
Indicador: (N°de solicitudes de información remitidas/N°de solicitudes de información solicitadas) * 100.</v>
      </c>
      <c r="V26" s="60" t="str">
        <f>[14]MR_Corrup3!T15</f>
        <v xml:space="preserve">Humanos y tecnologicos </v>
      </c>
      <c r="W26" s="60" t="str">
        <f>[14]MR_Corrup3!U15</f>
        <v>Abogado designado para la defensa judicial y extrajudicial</v>
      </c>
      <c r="X26" s="61">
        <f>[14]MR_Corrup3!V15</f>
        <v>45626</v>
      </c>
    </row>
    <row r="27" spans="1:24" ht="210" x14ac:dyDescent="0.25">
      <c r="A27" s="66">
        <v>24</v>
      </c>
      <c r="B27" s="86" t="s">
        <v>61</v>
      </c>
      <c r="C27" s="97" t="str">
        <f>[15]MR_Corrup3!B13</f>
        <v>Desarrollar acciones orientadas a la identificación de necesidades y atención de requerimientos de la ciudadanía a través de los canales de atención con criterios de calidad, calidez y oportunidad para la promoción de la cultura del servicio y la evaluación de  satisfacción de los ciudadanos mediante la gestión de trámites y servicios que presta la Secretaría Distrital de Cultura,  Recreación y Deporte.</v>
      </c>
      <c r="D27" s="26" t="str">
        <f>[15]MR_Corrup3!C13</f>
        <v>RC-RCC-1</v>
      </c>
      <c r="E27" s="12" t="str">
        <f>[15]MR_Corrup3!D13</f>
        <v>Posibilidad de afectación Reputacional por pérdida de confianza en la entidad, debido a la manipulación de la información, incumpliendo los requerimientos de los trámites y generando confusiones o falsas expectativas, para beneficio de un tercero.</v>
      </c>
      <c r="F27" s="24" t="s">
        <v>57</v>
      </c>
      <c r="G27" s="12" t="s">
        <v>129</v>
      </c>
      <c r="H27" s="12" t="s">
        <v>130</v>
      </c>
      <c r="I27" s="23" t="s">
        <v>51</v>
      </c>
      <c r="J27" s="13" t="s">
        <v>131</v>
      </c>
      <c r="K27" s="11" t="s">
        <v>27</v>
      </c>
      <c r="L27" s="11" t="s">
        <v>83</v>
      </c>
      <c r="M27" s="10" t="s">
        <v>84</v>
      </c>
      <c r="N27" s="54" t="s">
        <v>132</v>
      </c>
      <c r="O27" s="54" t="s">
        <v>30</v>
      </c>
      <c r="P27" s="55" t="s">
        <v>27</v>
      </c>
      <c r="Q27" s="55" t="s">
        <v>83</v>
      </c>
      <c r="R27" s="56" t="s">
        <v>84</v>
      </c>
      <c r="S27" s="14" t="s">
        <v>31</v>
      </c>
      <c r="T27" s="15" t="s">
        <v>122</v>
      </c>
      <c r="U27" s="15" t="s">
        <v>123</v>
      </c>
      <c r="V27" s="60" t="s">
        <v>95</v>
      </c>
      <c r="W27" s="60" t="s">
        <v>124</v>
      </c>
      <c r="X27" s="61" t="s">
        <v>125</v>
      </c>
    </row>
    <row r="28" spans="1:24" ht="285" customHeight="1" x14ac:dyDescent="0.25">
      <c r="A28" s="66">
        <v>25</v>
      </c>
      <c r="B28" s="87"/>
      <c r="C28" s="97"/>
      <c r="D28" s="26" t="str">
        <f>[15]MR_Corrup3!C14</f>
        <v>RC-RCC-2</v>
      </c>
      <c r="E28" s="12" t="str">
        <f>[15]MR_Corrup3!D14</f>
        <v>Posibilidad de recibir dadivas con el fin de dar respuesta favorable a peticiones para beneficiar a un tercero</v>
      </c>
      <c r="F28" s="24" t="s">
        <v>26</v>
      </c>
      <c r="G28" s="12" t="s">
        <v>133</v>
      </c>
      <c r="H28" s="12" t="s">
        <v>134</v>
      </c>
      <c r="I28" s="23" t="s">
        <v>40</v>
      </c>
      <c r="J28" s="13" t="s">
        <v>135</v>
      </c>
      <c r="K28" s="11" t="s">
        <v>27</v>
      </c>
      <c r="L28" s="11" t="s">
        <v>83</v>
      </c>
      <c r="M28" s="10" t="s">
        <v>84</v>
      </c>
      <c r="N28" s="54" t="s">
        <v>136</v>
      </c>
      <c r="O28" s="54" t="s">
        <v>30</v>
      </c>
      <c r="P28" s="55" t="s">
        <v>27</v>
      </c>
      <c r="Q28" s="55" t="s">
        <v>83</v>
      </c>
      <c r="R28" s="56" t="s">
        <v>84</v>
      </c>
      <c r="S28" s="14" t="s">
        <v>31</v>
      </c>
      <c r="T28" s="15" t="s">
        <v>126</v>
      </c>
      <c r="U28" s="15" t="s">
        <v>127</v>
      </c>
      <c r="V28" s="60" t="s">
        <v>95</v>
      </c>
      <c r="W28" s="60" t="s">
        <v>124</v>
      </c>
      <c r="X28" s="61" t="s">
        <v>128</v>
      </c>
    </row>
    <row r="29" spans="1:24" ht="163.5" customHeight="1" x14ac:dyDescent="0.25">
      <c r="A29" s="66">
        <v>26</v>
      </c>
      <c r="B29" s="70" t="str">
        <f>[16]MR_Corrup3!A13</f>
        <v>Gestión Documental</v>
      </c>
      <c r="C29" s="23" t="str">
        <f>[16]MR_Corrup3!B13</f>
        <v>Coordinar y articular la función archivística en la Secretaría Distrital de Cultura, Recreación y Deporte a través de laformulación e implementación de actividades de normalización, planificación, promoción y socialización de políticas ylineamientos de gestión documental y de archivos con base en la normatividad legal aplicable y vigente para lasoperaciones de producción, recepción, distribución, trámite, organización, consulta, conservación y disposición final</v>
      </c>
      <c r="D29" s="26" t="str">
        <f>[16]MR_Corrup3!C13</f>
        <v>RC-DOC-1</v>
      </c>
      <c r="E29" s="12" t="str">
        <f>[16]MR_Corrup3!D13</f>
        <v>Posibilidad de sustracción, inclusión, adulteración y/o  perdida de documentos en los expedientes (misionales y de Gestión) en beneficio de terceros.</v>
      </c>
      <c r="F29" s="24" t="s">
        <v>26</v>
      </c>
      <c r="G29" s="12" t="str">
        <f>[16]MR_Corrup3!E13</f>
        <v>Insuficiente apropiación y uso de los procedimientos e instrumentos de Gestión Documental
Tráfico de influencias.
inexistencia de inventarios documentales.
Falta de lineamientos en cuando al  manejo de los documentos con un bien publico e inmaterible. 
Insuficiencia de controles en el proceso de préstamos de expedientes.</v>
      </c>
      <c r="H29" s="12" t="str">
        <f>[16]MR_Corrup3!F13</f>
        <v>Disgregación de los archivos de la Secretaria
Pérdida de la memoria institucional. 
Sanciones disciplinarias o penales por parte de los entes de control.
Posibles investigaciones y/o demandas contra la Secretaria
Demoras en el cierres y gestión de los tramites.</v>
      </c>
      <c r="I29" s="23" t="str">
        <f>[16]MR_Corrup3!G13</f>
        <v xml:space="preserve"> *PREVENTIVO *PREVENTIVO *PREVENTIVO * * *</v>
      </c>
      <c r="J29" s="13" t="str">
        <f>[16]MR_Corrup3!H13</f>
        <v xml:space="preserve"> *El colaborador (servidor público o contratista) que realice la actividad de préstamo documental del archivo de gestión o del archivo central, realizará seguimiento mensual para asegurar la aplicación de procedimiento de préstamos documentales, con el fin de garantizar los procesos técnicos archivísticos requeridos para el control documental. En caso de que no se realice el procedimiento de préstamo de documentos al realizar el control mensual se validara el diligenciamiento de los formatos. Como evidencia queda el reporte solicitado e informado.  *El colaborador (servidor público o contratista) que realice la actividad de préstamo documental y mesa de ayuda de ORFEO, debe verificar al momento de realizar un prestamos documental si el colaborador cuenta con el rol o la autorización de acceso al expediente frente a los lineamientos establecidos en el proceso de gestión documental, así como también corroborar que el colaborador que solicita el Préstamo Documental o tenga acceso a la herramienta ORFEO se encuentre vinculado con la Entidad, verificando en las bases de datos de contratistas y funcionarios suministrada por los grupos internos de Contratos y Recursos Humanos. Este control se realizará cada vez que se reciba una solicitud de préstamo de documentos, el no realizarlo afectará el control de acceso a la documentación e integridad de la entidad, en este caso la dependencia responsable autorizará el debido acceso. Como evidencia queda el reporte solicitado e informado. *El colaborador (servidor público o contratista) que realice la actividad deberá realizar la verificación y actualización de los inventarios documental de los archivos de gestión y archivo central de la SCRD. Esta actividad se realizará mensualmente para llevar el control de avances en los inventarios documentales. El no realizar esta actividad dificulta al acceso y préstamo de documentos de archivo de la SCRD. Como evidencia queda el reporte de los avances realizados mensualmente.  * * * *</v>
      </c>
      <c r="K29" s="11" t="str">
        <f>[16]MR_Corrup3!I13</f>
        <v>IMPROBABLE</v>
      </c>
      <c r="L29" s="11" t="str">
        <f>[16]MR_Corrup3!J13</f>
        <v>CATASTROFICO</v>
      </c>
      <c r="M29" s="10" t="str">
        <f>[16]MR_Corrup3!K13</f>
        <v>EXTREMO</v>
      </c>
      <c r="N29" s="54" t="str">
        <f>[16]MR_Corrup3!L13</f>
        <v xml:space="preserve"> *FUERTEFUERTE *FUERTEFUERTE *FUERTEFUERTE *FUERTE * *</v>
      </c>
      <c r="O29" s="54" t="str">
        <f>[16]MR_Corrup3!M13</f>
        <v>FUERTE</v>
      </c>
      <c r="P29" s="55" t="str">
        <f>[16]MR_Corrup3!N13</f>
        <v>RARO</v>
      </c>
      <c r="Q29" s="55" t="str">
        <f>[16]MR_Corrup3!O13</f>
        <v>CATASTROFICO</v>
      </c>
      <c r="R29" s="56" t="str">
        <f>[16]MR_Corrup3!P13</f>
        <v>EXTREMO</v>
      </c>
      <c r="S29" s="14" t="str">
        <f>[16]MR_Corrup3!Q13</f>
        <v>REDUCIR</v>
      </c>
      <c r="T29" s="15" t="str">
        <f>[16]MR_Corrup3!R13</f>
        <v>1. Realizar seguimiento del Proceso de Préstamo Documental
2. Efetuar la actualizacion del inventario documental</v>
      </c>
      <c r="U29" s="15" t="str">
        <f>[16]MR_Corrup3!S13</f>
        <v>Meta 1.  1 seguimiento mensual
Indicador 1. Numero de seguimientos realizados / numero de seguimientos programados
Meta 2. Ralizar el 70% del inventario documental
Indicador 2. Porcentaje de avance del inventario documental</v>
      </c>
      <c r="V29" s="60" t="str">
        <f>[16]MR_Corrup3!T13</f>
        <v>HUMANO</v>
      </c>
      <c r="W29" s="60" t="str">
        <f>[16]MR_Corrup3!U13</f>
        <v xml:space="preserve">Proceso de Gestión Documental </v>
      </c>
      <c r="X29" s="61">
        <f>[16]MR_Corrup3!V13</f>
        <v>45657</v>
      </c>
    </row>
    <row r="30" spans="1:24" ht="127.5" customHeight="1" x14ac:dyDescent="0.25">
      <c r="A30" s="66">
        <v>27</v>
      </c>
      <c r="B30" s="70" t="s">
        <v>59</v>
      </c>
      <c r="C30" s="23" t="str">
        <f>[17]MR_Corrup3!B13</f>
        <v>Incidir en la conversación pública que ponga en valor la capacidad creadora de la ciudadanía propiciando
cambios culturales para fortalecer los vínculos entre los y las agentes del sector cultural y potencien la presencia
del arte, la cultura, la recreación y el deporte en la vida cotidiana de Bogotá.</v>
      </c>
      <c r="D30" s="26" t="str">
        <f>[17]MR_Corrup3!C13</f>
        <v>RC-COM-1</v>
      </c>
      <c r="E30" s="12" t="str">
        <f>[17]MR_Corrup3!D13</f>
        <v>Posibilidad de uso de poder para manipular u ocultar información, considerada pública, a los grupos de interés en beneficio propio o de un particular.</v>
      </c>
      <c r="F30" s="24" t="s">
        <v>26</v>
      </c>
      <c r="G30" s="12" t="str">
        <f>[17]MR_Corrup3!E13</f>
        <v>1. Obtener cualquier dádiva o beneficio particular privilegiando a un tercero con la informacion de las convocatorias de la entidad.
2. Falta de integridad de los funcionarios al divulgar la información de las convocatorias de la entidad.</v>
      </c>
      <c r="H30" s="12" t="str">
        <f>[17]MR_Corrup3!F13</f>
        <v>1, Pérdida de la imagen
institucional.
2.Pérdida de confianza en
lo público.
3. Investigaciones penales,
disciplinarias y fiscales.
4. Enriquecimiento ilícito
de contratistas, funcionarios o
servidores públicos.</v>
      </c>
      <c r="I30" s="23" t="str">
        <f>[17]MR_Corrup3!G13</f>
        <v xml:space="preserve"> *PREVENTIVO *DETECTIVO * * * *</v>
      </c>
      <c r="J30" s="13" t="str">
        <f>[17]MR_Corrup3!H13</f>
        <v xml:space="preserve"> *El profesional de la Oficina Asesora de Comunicaciones recibe el ticket con la solicitud de publicación a través del brief según necesidad, con el propósito de que la información sea publicada en los medios propios de la SCRD. Luego de realizar la publicación de la información, debe tomar la evidencia para que repose en el ticket (FR-01-CP-EST-COM Solicitud necesidades de comunicación (brief)). *La jefa de la OAC elige aleatoriamente tickets cerrados para validar que cuenten con las evidencias de publicación, con el propósito de identificar si alguna solicitud se cerró de manera incorrecta sin dejar evidencia de la publicación, así mismo válida que la información esté disponible en los medios indicados en el brief. En caso de evidenciar algún incumplimiento o inconsistencia, se pedirá un informe al responsable para determinar las acciones a seguir.
La evidencia de la ejecucion del control reposara en el brief  (FR-01-CP-EST-COM Solicitud necesidades de comunicación (brief)).y/o acta de comite. * * * * *</v>
      </c>
      <c r="K30" s="11" t="str">
        <f>[17]MR_Corrup3!I13</f>
        <v>IMPROBABLE</v>
      </c>
      <c r="L30" s="11" t="str">
        <f>[17]MR_Corrup3!J13</f>
        <v>MAYOR</v>
      </c>
      <c r="M30" s="10" t="str">
        <f>[17]MR_Corrup3!K13</f>
        <v>ALTO</v>
      </c>
      <c r="N30" s="54" t="str">
        <f>[17]MR_Corrup3!L13</f>
        <v xml:space="preserve"> *FUERTEFUERTE *FUERTEFUERTE *FUERTEFUERTE *FUERTE * *</v>
      </c>
      <c r="O30" s="54" t="str">
        <f>[17]MR_Corrup3!M13</f>
        <v>FUERTE</v>
      </c>
      <c r="P30" s="55" t="str">
        <f>[17]MR_Corrup3!N13</f>
        <v>RARO</v>
      </c>
      <c r="Q30" s="55" t="str">
        <f>[17]MR_Corrup3!O13</f>
        <v>MAYOR</v>
      </c>
      <c r="R30" s="56" t="str">
        <f>[17]MR_Corrup3!P13</f>
        <v>ALTO</v>
      </c>
      <c r="S30" s="14" t="str">
        <f>[17]MR_Corrup3!Q13</f>
        <v>REDUCIR</v>
      </c>
      <c r="T30" s="15" t="str">
        <f>[17]MR_Corrup3!R13</f>
        <v xml:space="preserve">1. Capacitar en comité primario de comunicaciones sobre el uso del brief (FR-01-CP-EST-COM Solicitud necesidades de comunicación (brief)).
2. Asegurar que todos los servidores y contratistas de la oAC cuenten con usuarios activos del brief (FR-01-CP-EST-COM Solicitud necesidades de comunicación (brief)).
3. A través de correo electrónico, brief o chat de Google, solicitar revisión y/o validación  a los usuarios que requieren el servicio de divulgación  de los contenidos o piezas gráficas a publicar y/o publicadas. 
</v>
      </c>
      <c r="U30" s="15" t="str">
        <f>[17]MR_Corrup3!S13</f>
        <v>1. 100% del personal de la OAC capacitado 
2. 100% de los servidores y contratistas con usuario activo
3. 100% de usuarios que validan y verifican la información publicada</v>
      </c>
      <c r="V30" s="60" t="str">
        <f>[17]MR_Corrup3!T13</f>
        <v xml:space="preserve">Recursos humanos, técnicos, </v>
      </c>
      <c r="W30" s="60" t="str">
        <f>[17]MR_Corrup3!U13</f>
        <v>1. Profesional delegado por parte de la jefe de la OAC para realizar la capacitación   
2.Profesional responsable del rol de web master de la OAC</v>
      </c>
      <c r="X30" s="61" t="str">
        <f>[17]MR_Corrup3!V13</f>
        <v>1 y 2.30/07/2024
3. 30/11/2024</v>
      </c>
    </row>
    <row r="31" spans="1:24" ht="163.5" customHeight="1" x14ac:dyDescent="0.25">
      <c r="A31" s="66">
        <v>28</v>
      </c>
      <c r="B31" s="86" t="s">
        <v>60</v>
      </c>
      <c r="C31" s="94" t="str">
        <f>[18]MR_Corrup3!B13</f>
        <v>Gestionar la estrategia y los servicios TIC de la Secretaría de Cultura Recreación y Deporte, mediante el aprovisionamiento, aseguramiento,administración y monitoreo de la infraestructura y soluciones informáticas, con el fin de contribuir al logro de sus metasysatisfacer sus necesidadestecnológicas institucionales.</v>
      </c>
      <c r="D31" s="26" t="s">
        <v>62</v>
      </c>
      <c r="E31" s="12" t="str">
        <f>[18]MR_Corrup3!D13</f>
        <v>Posibilidad de ocultar o manipular premeditadamente la información de los proyectos tecnológicos del PETI que puedan afectar su evaluación y/o ejecución transparente para beneficio propio o de un tercero.</v>
      </c>
      <c r="F31" s="24" t="s">
        <v>26</v>
      </c>
      <c r="G31" s="12" t="str">
        <f>[18]MR_Corrup3!E13</f>
        <v>1. Manipulación de la información de proyectos tecnológicos.
2.  Intereses particulares para benecio de los grupos de valor.
3. Falta de integridad de los funcionarios que evaluan y realizan seguimiento a los proyectos tecnológicos.</v>
      </c>
      <c r="H31" s="12" t="str">
        <f>[18]MR_Corrup3!F13</f>
        <v xml:space="preserve">1,Pérdida reputacional de la SCRD.
2.Detrimento patrimonial.
</v>
      </c>
      <c r="I31" s="23" t="str">
        <f>[18]MR_Corrup3!G13</f>
        <v xml:space="preserve"> *DETECTIVO * * * * *</v>
      </c>
      <c r="J31" s="13" t="str">
        <f>[18]MR_Corrup3!H13</f>
        <v xml:space="preserve"> *Documentar control en el proceso:
El jefe de la Oficina, el profesional y/o contratista de la Oficina de Tecnolólogias de la Información,  trimestralmente, con el fin de detectar desviaciones en la ejecución de los proyectos del PETI, realiza seguimiento a las actividades programadas, documentando el resultado.
El jefe de la Oficina de Tecnolólogias de la Información realiza, semestralmente, socialización de la ejecución del PETI ante el Comité Institucional de Gerstión y Desemepeño * * * * * *</v>
      </c>
      <c r="K31" s="11" t="str">
        <f>[18]MR_Corrup3!I13</f>
        <v>IMPROBABLE</v>
      </c>
      <c r="L31" s="11" t="str">
        <f>[18]MR_Corrup3!J13</f>
        <v>MAYOR</v>
      </c>
      <c r="M31" s="10" t="str">
        <f>[18]MR_Corrup3!K13</f>
        <v>ALTO</v>
      </c>
      <c r="N31" s="54" t="str">
        <f>[18]MR_Corrup3!L13</f>
        <v xml:space="preserve"> *FUERTEFUERTE *FUERTE *FUERTE *FUERTE * *</v>
      </c>
      <c r="O31" s="54" t="str">
        <f>[18]MR_Corrup3!M13</f>
        <v>FUERTE</v>
      </c>
      <c r="P31" s="55" t="str">
        <f>[18]MR_Corrup3!N13</f>
        <v>RARO</v>
      </c>
      <c r="Q31" s="55" t="str">
        <f>[18]MR_Corrup3!O13</f>
        <v>MAYOR</v>
      </c>
      <c r="R31" s="56" t="str">
        <f>[18]MR_Corrup3!P13</f>
        <v>ALTO</v>
      </c>
      <c r="S31" s="14" t="str">
        <f>[18]MR_Corrup3!Q13</f>
        <v>REDUCIR</v>
      </c>
      <c r="T31" s="15" t="str">
        <f>[18]MR_Corrup3!R13</f>
        <v>El profesional designado por la OTI realiza seguimiento mensual, a la ejecución de los proyectos del PETI para identificar oportunamente actividades con problemas en su ejecución, en cuyo caso informará a la jefatura de la OTI.</v>
      </c>
      <c r="U31" s="15" t="str">
        <f>[18]MR_Corrup3!S13</f>
        <v xml:space="preserve">Meta: Realizar el 100% de los seguimientos programados a la ejecución de los proyectos del PETI.
Indicador: (Cantidad de revisiones mensuales del PETI realizadas/cantidad de revisiones mensuales del PETI programadas) *100% . </v>
      </c>
      <c r="V31" s="60" t="str">
        <f>[18]MR_Corrup3!T13</f>
        <v>Recursos humanos, técnicos, tecnológicos</v>
      </c>
      <c r="W31" s="60" t="str">
        <f>[18]MR_Corrup3!U13</f>
        <v xml:space="preserve">Profesional designado de la OTI </v>
      </c>
      <c r="X31" s="61">
        <f>[18]MR_Corrup3!V13</f>
        <v>45641</v>
      </c>
    </row>
    <row r="32" spans="1:24" ht="127.5" customHeight="1" x14ac:dyDescent="0.25">
      <c r="A32" s="66">
        <v>29</v>
      </c>
      <c r="B32" s="87"/>
      <c r="C32" s="95"/>
      <c r="D32" s="26" t="s">
        <v>63</v>
      </c>
      <c r="E32" s="12" t="str">
        <f>[18]MR_Corrup3!D14</f>
        <v>Posibilidad de otorgar privilegios de acceso a los aplicativos, sin estar el usuario autorizado, con el proposito de beneficiar a un tercero o en beneficio propio.</v>
      </c>
      <c r="F32" s="24" t="s">
        <v>26</v>
      </c>
      <c r="G32" s="12" t="str">
        <f>[18]MR_Corrup3!E14</f>
        <v>1. Falta de integridad del servidor público
2. Incorrecta asignación de funciones y/o controles
3. Manipulación de la información y fallas en la aplicación de los controles.</v>
      </c>
      <c r="H32" s="12" t="str">
        <f>[18]MR_Corrup3!F14</f>
        <v>1. Investigaciones /sanciones disciplinarias, administrativas, fiscales y/o penales.
2. Reclamaciones 
3. Perdida de confidencialidad e integridad de la información.</v>
      </c>
      <c r="I32" s="23" t="str">
        <f>[18]MR_Corrup3!G14</f>
        <v xml:space="preserve"> *PREVENTIVO * * * * *</v>
      </c>
      <c r="J32" s="13" t="str">
        <f>[18]MR_Corrup3!H14</f>
        <v xml:space="preserve"> *El jefe de la Oficina, el profesional y/o contratista de la Oficina de Tecnolólogias de la Información, trimestralmente realizará revisión de los roles y privilegios asignados a cada una de las solucones tecnológicas, con el fin de identificar asignación de usuarios y privilegios no autorizados, usando como insumo las novedades reportadas por Talento Humano y paz y salvos  de contratistas, por medio de la herramienta de servicios y radicados en el aplicativo ORFEO.  * * * * * *</v>
      </c>
      <c r="K32" s="11" t="str">
        <f>[18]MR_Corrup3!I14</f>
        <v>IMPROBABLE</v>
      </c>
      <c r="L32" s="11" t="str">
        <f>[18]MR_Corrup3!J14</f>
        <v>MAYOR</v>
      </c>
      <c r="M32" s="10" t="str">
        <f>[18]MR_Corrup3!K14</f>
        <v>ALTO</v>
      </c>
      <c r="N32" s="54" t="str">
        <f>[18]MR_Corrup3!L14</f>
        <v xml:space="preserve"> *FUERTEFUERTE *FUERTE * * * *</v>
      </c>
      <c r="O32" s="54" t="str">
        <f>[18]MR_Corrup3!M14</f>
        <v>FUERTE</v>
      </c>
      <c r="P32" s="55" t="str">
        <f>[18]MR_Corrup3!N14</f>
        <v>RARO</v>
      </c>
      <c r="Q32" s="55" t="str">
        <f>[18]MR_Corrup3!O14</f>
        <v>MAYOR</v>
      </c>
      <c r="R32" s="56" t="str">
        <f>[18]MR_Corrup3!P14</f>
        <v>ALTO</v>
      </c>
      <c r="S32" s="14" t="str">
        <f>[18]MR_Corrup3!Q14</f>
        <v>REDUCIR</v>
      </c>
      <c r="T32" s="15" t="str">
        <f>[18]MR_Corrup3!R14</f>
        <v xml:space="preserve">El profesional designado de GITISI realizarár revisión semestral de las cuentas de usuario, teniendo en cuenta los insumos de las situaciones administrativas, de acuerdo con lo establecido en el procedimiento y en aplicación de la norma.
</v>
      </c>
      <c r="U32" s="15" t="str">
        <f>[18]MR_Corrup3!S14</f>
        <v xml:space="preserve">Meta: Realizar el 100% de las revisiones programadas a las cuentas de usuario.
Indicador: (Cantidad de revisiones de cuentas de usuario realizadas/Cantidad de revisiones de cuentas de usuario programadas)*100% 
</v>
      </c>
      <c r="V32" s="60" t="str">
        <f>[18]MR_Corrup3!T14</f>
        <v>Recursos humanos, técnicos, tecnológicos</v>
      </c>
      <c r="W32" s="60" t="str">
        <f>[18]MR_Corrup3!U14</f>
        <v xml:space="preserve">Profesional designado de GITISI </v>
      </c>
      <c r="X32" s="61">
        <f>[18]MR_Corrup3!V14</f>
        <v>45641</v>
      </c>
    </row>
    <row r="33" spans="1:24" ht="127.5" customHeight="1" x14ac:dyDescent="0.25">
      <c r="A33" s="66">
        <v>30</v>
      </c>
      <c r="B33" s="100" t="s">
        <v>151</v>
      </c>
      <c r="C33" s="73" t="s">
        <v>156</v>
      </c>
      <c r="D33" s="26" t="s">
        <v>157</v>
      </c>
      <c r="E33" s="12" t="s">
        <v>158</v>
      </c>
      <c r="F33" s="24" t="s">
        <v>26</v>
      </c>
      <c r="G33" s="12" t="s">
        <v>159</v>
      </c>
      <c r="H33" s="12" t="s">
        <v>160</v>
      </c>
      <c r="I33" s="72" t="s">
        <v>51</v>
      </c>
      <c r="J33" s="13" t="s">
        <v>161</v>
      </c>
      <c r="K33" s="11" t="s">
        <v>27</v>
      </c>
      <c r="L33" s="11" t="s">
        <v>83</v>
      </c>
      <c r="M33" s="10" t="s">
        <v>84</v>
      </c>
      <c r="N33" s="54" t="s">
        <v>132</v>
      </c>
      <c r="O33" s="54" t="s">
        <v>30</v>
      </c>
      <c r="P33" s="55" t="s">
        <v>27</v>
      </c>
      <c r="Q33" s="55" t="s">
        <v>83</v>
      </c>
      <c r="R33" s="56" t="s">
        <v>84</v>
      </c>
      <c r="S33" s="14" t="s">
        <v>31</v>
      </c>
      <c r="T33" s="15" t="s">
        <v>152</v>
      </c>
      <c r="U33" s="15" t="s">
        <v>153</v>
      </c>
      <c r="V33" s="60" t="s">
        <v>154</v>
      </c>
      <c r="W33" s="60" t="s">
        <v>155</v>
      </c>
      <c r="X33" s="61">
        <v>45626</v>
      </c>
    </row>
    <row r="34" spans="1:24" ht="163.5" customHeight="1" x14ac:dyDescent="0.25">
      <c r="A34" s="66">
        <v>31</v>
      </c>
      <c r="B34" s="70" t="str">
        <f>[19]MR_Corrup3!A13</f>
        <v>Gestión del Conocimiento e Innovación</v>
      </c>
      <c r="C34" s="23" t="str">
        <f>[19]MR_Corrup3!B13</f>
        <v>Gestionar y transmitir de manera sistemática, planeada y eficiente, información y conocimiento en la SCRD, mediante la adopción de estrategias, métodos y tecnologías que faciliten los procesos de gestión del cambio e innovación, que fortalezcan las habilidades, competencias, saberes, y aprendizajes de lo(a)s servidore (a)s públicos con el fin de asegurar la memoria institucional</v>
      </c>
      <c r="D34" s="26" t="str">
        <f>[19]MR_Corrup3!C13</f>
        <v>RC-GCI-1</v>
      </c>
      <c r="E34" s="12" t="str">
        <f>[19]MR_Corrup3!D13</f>
        <v>Posibilidad de recibir dádiva(s) o beneficios para sustraer información o conocimiento crítico y/o estratégico de la entidad en beneficio de un tercero</v>
      </c>
      <c r="F34" s="24" t="s">
        <v>26</v>
      </c>
      <c r="G34" s="12" t="str">
        <f>[19]MR_Corrup3!E13</f>
        <v>Falta de integridad de los profesionales del equipo de gestión del conocimiento e innovacion.
Falta de control por parte del jefe de la dependencia en cuanto a la reserva información o conocimiento crítico y/o estratégico entregado o confiado a los integrantes del equipo a cargo.</v>
      </c>
      <c r="H34" s="12" t="str">
        <f>[19]MR_Corrup3!F13</f>
        <v>Pérdida de credibilidad del grupo de gestión del conocimiento e innovación de la entidad y con la ciudadania en general 
Sanciones disciplinarias.
Reprocesos.</v>
      </c>
      <c r="I34" s="23" t="str">
        <f>[19]MR_Corrup3!G13</f>
        <v xml:space="preserve"> *PREVENTIVO *PREVENTIVO * * * *</v>
      </c>
      <c r="J34" s="13" t="str">
        <f>[19]MR_Corrup3!H13</f>
        <v xml:space="preserve"> *El líder del proceso cada vez que se requiere generar productos de conocimiento (ejemplo: investigaciones, metodologías, informes, conceptos, publicaciones), es responsable que cumplan con las características de calidad requeridas (ejemplo: pertinencia, oportunidad, accesibilidad, aplicabilidad), quedando el registro de la revision, validacion y aprobación a través de Orfeo y CultuRed de su asignación para su porterior publicacion.  * * * * * *</v>
      </c>
      <c r="K34" s="11" t="str">
        <f>[19]MR_Corrup3!I13</f>
        <v>CASI SEGURO</v>
      </c>
      <c r="L34" s="11" t="str">
        <f>[19]MR_Corrup3!J13</f>
        <v>MAYOR</v>
      </c>
      <c r="M34" s="10" t="str">
        <f>[19]MR_Corrup3!K13</f>
        <v>EXTREMO</v>
      </c>
      <c r="N34" s="54" t="str">
        <f>[19]MR_Corrup3!L13</f>
        <v xml:space="preserve"> *FUERTEMODERADO *FUERTEFUERTE *FUERTE *FUERTE * *</v>
      </c>
      <c r="O34" s="54" t="str">
        <f>[19]MR_Corrup3!M13</f>
        <v>MODERADO</v>
      </c>
      <c r="P34" s="55" t="str">
        <f>[19]MR_Corrup3!N13</f>
        <v>PROBABLE</v>
      </c>
      <c r="Q34" s="55" t="str">
        <f>[19]MR_Corrup3!O13</f>
        <v>MAYOR</v>
      </c>
      <c r="R34" s="56" t="str">
        <f>[19]MR_Corrup3!P13</f>
        <v>EXTREMO</v>
      </c>
      <c r="S34" s="14" t="str">
        <f>[19]MR_Corrup3!Q13</f>
        <v>REDUCIR</v>
      </c>
      <c r="T34" s="15" t="str">
        <f>[19]MR_Corrup3!R13</f>
        <v xml:space="preserve">1. Automatización y disponibilidad y/o accesibilidad en las herramientas de uso y apropiación del conocimiento.
2. Realizar el lineamiento para la revisión, verificación y/o validación de los requisitos para el manejo de conocimiento e información crítica y su puesta a disposición de la comunidad institucional y partes interesadas.
</v>
      </c>
      <c r="U34" s="15" t="str">
        <f>[19]MR_Corrup3!S13</f>
        <v>1. Implementación de herramientas de uso y apropiación del conocimiento con reporte de indisponibilidad o problemas de accesibilidad
2. Elaboroacion del lineamiento y su publicacion</v>
      </c>
      <c r="V34" s="60" t="str">
        <f>[19]MR_Corrup3!T13</f>
        <v>1. Humanos 
2. Humanos y Técnologicos</v>
      </c>
      <c r="W34" s="60" t="str">
        <f>[19]MR_Corrup3!U13</f>
        <v>Equipo de OPA- Gestion del Conocimiento e Innovación</v>
      </c>
      <c r="X34" s="61" t="str">
        <f>[19]MR_Corrup3!V13</f>
        <v>1.30/11/2024
2.30/06/2024</v>
      </c>
    </row>
    <row r="35" spans="1:24" x14ac:dyDescent="0.25">
      <c r="A35" s="62"/>
      <c r="B35" s="62"/>
      <c r="C35" s="62"/>
      <c r="D35" s="62"/>
      <c r="E35" s="62"/>
      <c r="F35" s="1"/>
      <c r="G35" s="1"/>
      <c r="H35" s="1"/>
      <c r="I35" s="1"/>
      <c r="J35" s="1"/>
      <c r="K35" s="1"/>
      <c r="L35" s="1"/>
      <c r="M35" s="1"/>
      <c r="N35" s="1"/>
      <c r="O35" s="1"/>
      <c r="P35" s="1"/>
      <c r="Q35" s="1"/>
      <c r="R35" s="1"/>
      <c r="S35" s="1"/>
      <c r="T35" s="1"/>
      <c r="U35" s="1"/>
      <c r="V35" s="62"/>
      <c r="W35" s="62"/>
      <c r="X35" s="62"/>
    </row>
    <row r="36" spans="1:24" x14ac:dyDescent="0.25">
      <c r="A36" s="62"/>
      <c r="B36" s="62"/>
      <c r="C36" s="62"/>
      <c r="D36" s="62"/>
      <c r="E36" s="62"/>
      <c r="F36" s="1"/>
      <c r="G36" s="1"/>
      <c r="H36" s="1"/>
      <c r="I36" s="1"/>
      <c r="J36" s="1"/>
      <c r="K36" s="1"/>
      <c r="L36" s="1"/>
      <c r="M36" s="1"/>
      <c r="N36" s="1"/>
      <c r="O36" s="1"/>
      <c r="P36" s="1"/>
      <c r="Q36" s="1"/>
      <c r="R36" s="1"/>
      <c r="S36" s="1"/>
      <c r="T36" s="1"/>
      <c r="U36" s="1"/>
      <c r="V36" s="62"/>
      <c r="W36" s="62"/>
      <c r="X36" s="62"/>
    </row>
    <row r="37" spans="1:24" x14ac:dyDescent="0.25">
      <c r="A37" s="62"/>
      <c r="B37" s="62"/>
      <c r="C37" s="62"/>
      <c r="D37" s="62"/>
      <c r="E37" s="62"/>
      <c r="F37" s="1"/>
      <c r="G37" s="1"/>
      <c r="H37" s="1"/>
      <c r="I37" s="1"/>
      <c r="J37" s="1"/>
      <c r="K37" s="1"/>
      <c r="L37" s="1"/>
      <c r="M37" s="1"/>
      <c r="N37" s="1"/>
      <c r="O37" s="1"/>
      <c r="P37" s="1"/>
      <c r="Q37" s="1"/>
      <c r="R37" s="1"/>
      <c r="S37" s="1"/>
      <c r="T37" s="1"/>
      <c r="U37" s="1"/>
      <c r="V37" s="62"/>
      <c r="W37" s="62"/>
      <c r="X37" s="62"/>
    </row>
    <row r="38" spans="1:24" x14ac:dyDescent="0.25">
      <c r="A38" s="62"/>
      <c r="B38" s="62"/>
      <c r="C38" s="62"/>
      <c r="D38" s="62"/>
      <c r="E38" s="62"/>
      <c r="F38" s="1"/>
      <c r="G38" s="1"/>
      <c r="H38" s="1"/>
      <c r="I38" s="1"/>
      <c r="J38" s="1"/>
      <c r="K38" s="1"/>
      <c r="L38" s="1"/>
      <c r="M38" s="1"/>
      <c r="N38" s="1"/>
      <c r="O38" s="1"/>
      <c r="P38" s="1"/>
      <c r="Q38" s="1"/>
      <c r="R38" s="1"/>
      <c r="S38" s="1"/>
      <c r="T38" s="1"/>
      <c r="U38" s="1"/>
      <c r="V38" s="62"/>
      <c r="W38" s="62"/>
      <c r="X38" s="62"/>
    </row>
    <row r="39" spans="1:24" ht="45" customHeight="1" x14ac:dyDescent="0.25">
      <c r="A39" s="85" t="s">
        <v>137</v>
      </c>
      <c r="B39" s="85"/>
      <c r="C39" s="85"/>
      <c r="D39" s="85"/>
      <c r="E39" s="85"/>
      <c r="F39" s="85"/>
      <c r="G39" s="85"/>
      <c r="H39" s="1"/>
      <c r="I39" s="1"/>
      <c r="J39" s="1"/>
      <c r="K39" s="1"/>
      <c r="L39" s="1"/>
      <c r="M39" s="1"/>
      <c r="N39" s="1"/>
      <c r="O39" s="1"/>
      <c r="P39" s="1"/>
      <c r="Q39" s="1"/>
      <c r="R39" s="1"/>
      <c r="S39" s="1"/>
      <c r="T39" s="1"/>
      <c r="U39" s="1"/>
      <c r="V39" s="62"/>
      <c r="W39" s="62"/>
      <c r="X39" s="62"/>
    </row>
    <row r="40" spans="1:24" x14ac:dyDescent="0.25">
      <c r="A40" s="85" t="s">
        <v>138</v>
      </c>
      <c r="B40" s="85"/>
      <c r="C40" s="85" t="s">
        <v>139</v>
      </c>
      <c r="D40" s="85"/>
      <c r="E40" s="85"/>
      <c r="F40" s="85"/>
      <c r="G40" s="85"/>
      <c r="H40" s="1"/>
      <c r="I40" s="1"/>
      <c r="J40" s="1"/>
      <c r="K40" s="1"/>
      <c r="L40" s="1"/>
      <c r="M40" s="1"/>
      <c r="N40" s="1"/>
      <c r="O40" s="1"/>
      <c r="P40" s="1"/>
      <c r="Q40" s="1"/>
      <c r="R40" s="1"/>
      <c r="S40" s="1"/>
      <c r="T40" s="1"/>
      <c r="U40" s="1"/>
      <c r="V40" s="62"/>
      <c r="W40" s="62"/>
      <c r="X40" s="62"/>
    </row>
    <row r="41" spans="1:24" ht="65.25" customHeight="1" x14ac:dyDescent="0.25">
      <c r="A41" s="77">
        <v>1</v>
      </c>
      <c r="B41" s="78"/>
      <c r="C41" s="79" t="s">
        <v>141</v>
      </c>
      <c r="D41" s="80"/>
      <c r="E41" s="80"/>
      <c r="F41" s="80"/>
      <c r="G41" s="81"/>
      <c r="H41" s="1"/>
      <c r="I41" s="1"/>
      <c r="J41" s="1"/>
      <c r="K41" s="1"/>
      <c r="L41" s="1"/>
      <c r="M41" s="1"/>
      <c r="N41" s="1"/>
      <c r="O41" s="1"/>
      <c r="P41" s="1"/>
      <c r="Q41" s="1"/>
      <c r="R41" s="1"/>
      <c r="S41" s="1"/>
      <c r="T41" s="1"/>
      <c r="U41" s="1"/>
      <c r="V41" s="62"/>
      <c r="W41" s="62"/>
      <c r="X41" s="62"/>
    </row>
    <row r="42" spans="1:24" ht="89.25" customHeight="1" x14ac:dyDescent="0.25">
      <c r="A42" s="82">
        <v>2</v>
      </c>
      <c r="B42" s="82"/>
      <c r="C42" s="83" t="s">
        <v>140</v>
      </c>
      <c r="D42" s="84"/>
      <c r="E42" s="84"/>
      <c r="F42" s="84"/>
      <c r="G42" s="84"/>
      <c r="H42" s="1"/>
      <c r="I42" s="1"/>
      <c r="J42" s="1"/>
      <c r="K42" s="1"/>
      <c r="L42" s="1"/>
      <c r="M42" s="1"/>
      <c r="N42" s="1"/>
      <c r="O42" s="1"/>
      <c r="P42" s="1"/>
      <c r="Q42" s="1"/>
      <c r="R42" s="1"/>
      <c r="S42" s="1"/>
      <c r="T42" s="1"/>
      <c r="U42" s="1"/>
      <c r="V42" s="62"/>
      <c r="W42" s="62"/>
      <c r="X42" s="62"/>
    </row>
    <row r="43" spans="1:24" ht="145.5" customHeight="1" x14ac:dyDescent="0.25">
      <c r="A43" s="82">
        <v>3</v>
      </c>
      <c r="B43" s="82"/>
      <c r="C43" s="102" t="s">
        <v>150</v>
      </c>
      <c r="D43" s="84"/>
      <c r="E43" s="84"/>
      <c r="F43" s="84"/>
      <c r="G43" s="84"/>
      <c r="H43" s="1"/>
      <c r="I43" s="1"/>
      <c r="J43" s="1"/>
      <c r="K43" s="1"/>
      <c r="L43" s="1"/>
      <c r="M43" s="1"/>
      <c r="N43" s="1"/>
      <c r="O43" s="1"/>
      <c r="P43" s="1"/>
      <c r="Q43" s="1"/>
      <c r="R43" s="1"/>
      <c r="S43" s="1"/>
      <c r="T43" s="1"/>
      <c r="U43" s="1"/>
      <c r="V43" s="62"/>
      <c r="W43" s="62"/>
      <c r="X43" s="62"/>
    </row>
    <row r="44" spans="1:24" ht="67.5" customHeight="1" x14ac:dyDescent="0.25">
      <c r="A44" s="74">
        <v>4</v>
      </c>
      <c r="B44" s="74"/>
      <c r="C44" s="101" t="s">
        <v>162</v>
      </c>
      <c r="D44" s="84"/>
      <c r="E44" s="84"/>
      <c r="F44" s="84"/>
      <c r="G44" s="84"/>
      <c r="H44" s="1"/>
      <c r="I44" s="1"/>
      <c r="J44" s="1"/>
      <c r="K44" s="1"/>
      <c r="L44" s="1"/>
      <c r="M44" s="1"/>
      <c r="N44" s="1"/>
      <c r="O44" s="1"/>
      <c r="P44" s="1"/>
      <c r="Q44" s="1"/>
      <c r="R44" s="1"/>
      <c r="S44" s="1"/>
      <c r="T44" s="1"/>
      <c r="U44" s="1"/>
      <c r="V44" s="62"/>
      <c r="W44" s="62"/>
      <c r="X44" s="62"/>
    </row>
    <row r="45" spans="1:24" ht="21" x14ac:dyDescent="0.25">
      <c r="A45" s="74"/>
      <c r="B45" s="74"/>
      <c r="C45" s="75"/>
      <c r="D45" s="75"/>
      <c r="E45" s="75"/>
      <c r="F45" s="75"/>
      <c r="G45" s="75"/>
      <c r="H45" s="1"/>
      <c r="I45" s="1"/>
      <c r="J45" s="1"/>
      <c r="K45" s="1"/>
      <c r="L45" s="1"/>
      <c r="M45" s="1"/>
      <c r="N45" s="1"/>
      <c r="O45" s="1"/>
      <c r="P45" s="1"/>
      <c r="Q45" s="1"/>
      <c r="R45" s="1"/>
      <c r="S45" s="1"/>
      <c r="T45" s="1"/>
      <c r="U45" s="1"/>
      <c r="V45" s="62"/>
      <c r="W45" s="62"/>
      <c r="X45" s="62"/>
    </row>
    <row r="46" spans="1:24" ht="21" x14ac:dyDescent="0.25">
      <c r="A46" s="74"/>
      <c r="B46" s="74"/>
      <c r="C46" s="75"/>
      <c r="D46" s="75"/>
      <c r="E46" s="75"/>
      <c r="F46" s="75"/>
      <c r="G46" s="75"/>
      <c r="H46" s="1"/>
      <c r="I46" s="1"/>
      <c r="J46" s="1"/>
      <c r="K46" s="1"/>
      <c r="L46" s="1"/>
      <c r="M46" s="1"/>
      <c r="N46" s="1"/>
      <c r="O46" s="1"/>
      <c r="P46" s="1"/>
      <c r="Q46" s="1"/>
      <c r="R46" s="1"/>
      <c r="S46" s="1"/>
      <c r="T46" s="1"/>
      <c r="U46" s="1"/>
      <c r="V46" s="62"/>
      <c r="W46" s="62"/>
      <c r="X46" s="62"/>
    </row>
    <row r="47" spans="1:24" x14ac:dyDescent="0.25">
      <c r="A47" s="76"/>
      <c r="B47" s="76"/>
      <c r="C47" s="76"/>
      <c r="D47" s="76"/>
      <c r="E47" s="76"/>
      <c r="F47" s="76"/>
      <c r="G47" s="76"/>
      <c r="H47" s="1"/>
      <c r="I47" s="1"/>
      <c r="J47" s="1"/>
      <c r="K47" s="1"/>
      <c r="L47" s="1"/>
      <c r="M47" s="1"/>
      <c r="N47" s="1"/>
      <c r="O47" s="1"/>
      <c r="P47" s="1"/>
      <c r="Q47" s="1"/>
      <c r="R47" s="1"/>
      <c r="S47" s="1"/>
      <c r="T47" s="1"/>
      <c r="U47" s="1"/>
      <c r="V47" s="62"/>
      <c r="W47" s="62"/>
      <c r="X47" s="62"/>
    </row>
    <row r="48" spans="1:24" x14ac:dyDescent="0.25">
      <c r="A48" s="62"/>
      <c r="B48" s="62"/>
      <c r="C48" s="62"/>
      <c r="D48" s="62"/>
      <c r="E48" s="62"/>
      <c r="F48" s="1"/>
      <c r="G48" s="1"/>
      <c r="H48" s="1"/>
      <c r="I48" s="1"/>
      <c r="J48" s="1"/>
      <c r="K48" s="1"/>
      <c r="L48" s="1"/>
      <c r="M48" s="1"/>
      <c r="N48" s="1"/>
      <c r="O48" s="1"/>
      <c r="P48" s="1"/>
      <c r="Q48" s="1"/>
      <c r="R48" s="1"/>
      <c r="S48" s="1"/>
      <c r="T48" s="1"/>
      <c r="U48" s="1"/>
      <c r="V48" s="62"/>
      <c r="W48" s="62"/>
      <c r="X48" s="62"/>
    </row>
    <row r="49" spans="1:24" x14ac:dyDescent="0.25">
      <c r="A49" s="62"/>
      <c r="B49" s="62"/>
      <c r="C49" s="62"/>
      <c r="D49" s="62"/>
      <c r="E49" s="62"/>
      <c r="F49" s="1"/>
      <c r="G49" s="1"/>
      <c r="H49" s="1"/>
      <c r="I49" s="1"/>
      <c r="J49" s="1"/>
      <c r="K49" s="1"/>
      <c r="L49" s="1"/>
      <c r="M49" s="1"/>
      <c r="N49" s="1"/>
      <c r="O49" s="1"/>
      <c r="P49" s="1"/>
      <c r="Q49" s="1"/>
      <c r="R49" s="1"/>
      <c r="S49" s="1"/>
      <c r="T49" s="1"/>
      <c r="U49" s="1"/>
      <c r="V49" s="62"/>
      <c r="W49" s="62"/>
      <c r="X49" s="62"/>
    </row>
    <row r="50" spans="1:24" x14ac:dyDescent="0.25">
      <c r="A50" s="62"/>
      <c r="B50" s="62"/>
      <c r="C50" s="62"/>
      <c r="D50" s="62"/>
      <c r="E50" s="62"/>
      <c r="F50" s="1"/>
      <c r="G50" s="1"/>
      <c r="H50" s="1"/>
      <c r="I50" s="1"/>
      <c r="J50" s="1"/>
      <c r="K50" s="1"/>
      <c r="L50" s="1"/>
      <c r="M50" s="1"/>
      <c r="N50" s="1"/>
      <c r="O50" s="1"/>
      <c r="P50" s="1"/>
      <c r="Q50" s="1"/>
      <c r="R50" s="1"/>
      <c r="S50" s="1"/>
      <c r="T50" s="1"/>
      <c r="U50" s="1"/>
      <c r="V50" s="62"/>
      <c r="W50" s="62"/>
      <c r="X50" s="62"/>
    </row>
    <row r="51" spans="1:24" x14ac:dyDescent="0.25">
      <c r="A51" s="62"/>
      <c r="B51" s="62"/>
      <c r="C51" s="62"/>
      <c r="D51" s="62"/>
      <c r="E51" s="62"/>
      <c r="F51" s="1"/>
      <c r="G51" s="1"/>
      <c r="H51" s="1"/>
      <c r="I51" s="1"/>
      <c r="J51" s="1"/>
      <c r="K51" s="1"/>
      <c r="L51" s="1"/>
      <c r="M51" s="1"/>
      <c r="N51" s="1"/>
      <c r="O51" s="1"/>
      <c r="P51" s="1"/>
      <c r="Q51" s="1"/>
      <c r="R51" s="1"/>
      <c r="S51" s="1"/>
      <c r="T51" s="1"/>
      <c r="U51" s="1"/>
      <c r="V51" s="62"/>
      <c r="W51" s="62"/>
      <c r="X51" s="62"/>
    </row>
    <row r="52" spans="1:24" x14ac:dyDescent="0.25">
      <c r="A52" s="62"/>
      <c r="B52" s="62"/>
      <c r="C52" s="62"/>
      <c r="D52" s="62"/>
      <c r="E52" s="62"/>
      <c r="F52" s="1"/>
      <c r="G52" s="1"/>
      <c r="H52" s="1"/>
      <c r="I52" s="1"/>
      <c r="J52" s="1"/>
      <c r="K52" s="1"/>
      <c r="L52" s="1"/>
      <c r="M52" s="1"/>
      <c r="N52" s="1"/>
      <c r="O52" s="1"/>
      <c r="P52" s="1"/>
      <c r="Q52" s="1"/>
      <c r="R52" s="1"/>
      <c r="S52" s="1"/>
      <c r="T52" s="1"/>
      <c r="U52" s="1"/>
      <c r="V52" s="62"/>
      <c r="W52" s="62"/>
      <c r="X52" s="62"/>
    </row>
    <row r="53" spans="1:24" x14ac:dyDescent="0.25">
      <c r="A53" s="62"/>
      <c r="B53" s="62"/>
      <c r="C53" s="62"/>
      <c r="D53" s="62"/>
      <c r="E53" s="62"/>
      <c r="F53" s="1"/>
      <c r="G53" s="1"/>
      <c r="H53" s="1"/>
      <c r="I53" s="1"/>
      <c r="J53" s="1"/>
      <c r="K53" s="1"/>
      <c r="L53" s="1"/>
      <c r="M53" s="1"/>
      <c r="N53" s="1"/>
      <c r="O53" s="1"/>
      <c r="P53" s="1"/>
      <c r="Q53" s="1"/>
      <c r="R53" s="1"/>
      <c r="S53" s="1"/>
      <c r="T53" s="1"/>
      <c r="U53" s="1"/>
      <c r="V53" s="62"/>
      <c r="W53" s="62"/>
      <c r="X53" s="62"/>
    </row>
    <row r="54" spans="1:24" x14ac:dyDescent="0.25">
      <c r="A54" s="62"/>
      <c r="B54" s="62"/>
      <c r="C54" s="62"/>
      <c r="D54" s="62"/>
      <c r="E54" s="62"/>
      <c r="F54" s="1"/>
      <c r="G54" s="1"/>
      <c r="H54" s="1"/>
      <c r="I54" s="1"/>
      <c r="J54" s="1"/>
      <c r="K54" s="1"/>
      <c r="L54" s="1"/>
      <c r="M54" s="1"/>
      <c r="N54" s="1"/>
      <c r="O54" s="1"/>
      <c r="P54" s="1"/>
      <c r="Q54" s="1"/>
      <c r="R54" s="1"/>
      <c r="S54" s="1"/>
      <c r="T54" s="1"/>
      <c r="U54" s="1"/>
      <c r="V54" s="62"/>
      <c r="W54" s="62"/>
      <c r="X54" s="62"/>
    </row>
    <row r="55" spans="1:24" x14ac:dyDescent="0.25">
      <c r="A55" s="62"/>
      <c r="B55" s="62"/>
      <c r="C55" s="62"/>
      <c r="D55" s="62"/>
      <c r="E55" s="62"/>
      <c r="F55" s="1"/>
      <c r="G55" s="1"/>
      <c r="H55" s="1"/>
      <c r="I55" s="1"/>
      <c r="J55" s="1"/>
      <c r="K55" s="1"/>
      <c r="L55" s="1"/>
      <c r="M55" s="1"/>
      <c r="N55" s="1"/>
      <c r="O55" s="1"/>
      <c r="P55" s="1"/>
      <c r="Q55" s="1"/>
      <c r="R55" s="1"/>
      <c r="S55" s="1"/>
      <c r="T55" s="1"/>
      <c r="U55" s="1"/>
      <c r="V55" s="62"/>
      <c r="W55" s="62"/>
      <c r="X55" s="62"/>
    </row>
    <row r="56" spans="1:24" x14ac:dyDescent="0.25">
      <c r="A56" s="62"/>
      <c r="B56" s="62"/>
      <c r="C56" s="62"/>
      <c r="D56" s="62"/>
      <c r="E56" s="62"/>
      <c r="F56" s="1"/>
      <c r="G56" s="1"/>
      <c r="H56" s="1"/>
      <c r="I56" s="1"/>
      <c r="J56" s="1"/>
      <c r="K56" s="1"/>
      <c r="L56" s="1"/>
      <c r="M56" s="1"/>
      <c r="N56" s="1"/>
      <c r="O56" s="1"/>
      <c r="P56" s="1"/>
      <c r="Q56" s="1"/>
      <c r="R56" s="1"/>
      <c r="S56" s="1"/>
      <c r="T56" s="1"/>
      <c r="U56" s="1"/>
      <c r="V56" s="62"/>
      <c r="W56" s="62"/>
      <c r="X56" s="62"/>
    </row>
    <row r="57" spans="1:24" x14ac:dyDescent="0.25">
      <c r="A57" s="62"/>
      <c r="B57" s="62"/>
      <c r="C57" s="62"/>
      <c r="D57" s="62"/>
      <c r="E57" s="62"/>
      <c r="F57" s="1"/>
      <c r="G57" s="1"/>
      <c r="H57" s="1"/>
      <c r="I57" s="1"/>
      <c r="J57" s="1"/>
      <c r="K57" s="1"/>
      <c r="L57" s="1"/>
      <c r="M57" s="1"/>
      <c r="N57" s="1"/>
      <c r="O57" s="1"/>
      <c r="P57" s="1"/>
      <c r="Q57" s="1"/>
      <c r="R57" s="1"/>
      <c r="S57" s="1"/>
      <c r="T57" s="1"/>
      <c r="U57" s="1"/>
      <c r="V57" s="62"/>
      <c r="W57" s="62"/>
      <c r="X57" s="62"/>
    </row>
    <row r="58" spans="1:24" x14ac:dyDescent="0.25">
      <c r="A58" s="62"/>
      <c r="B58" s="62"/>
      <c r="C58" s="62"/>
      <c r="D58" s="62"/>
      <c r="E58" s="62"/>
      <c r="F58" s="1"/>
      <c r="G58" s="1"/>
      <c r="H58" s="1"/>
      <c r="I58" s="1"/>
      <c r="J58" s="1"/>
      <c r="K58" s="1"/>
      <c r="L58" s="1"/>
      <c r="M58" s="1"/>
      <c r="N58" s="1"/>
      <c r="O58" s="1"/>
      <c r="P58" s="1"/>
      <c r="Q58" s="1"/>
      <c r="R58" s="1"/>
      <c r="S58" s="1"/>
      <c r="T58" s="1"/>
      <c r="U58" s="1"/>
      <c r="V58" s="62"/>
      <c r="W58" s="62"/>
      <c r="X58" s="62"/>
    </row>
    <row r="59" spans="1:24" x14ac:dyDescent="0.25">
      <c r="A59" s="62"/>
      <c r="B59" s="62"/>
      <c r="C59" s="62"/>
      <c r="D59" s="62"/>
      <c r="E59" s="62"/>
      <c r="F59" s="1"/>
      <c r="G59" s="1"/>
      <c r="H59" s="1"/>
      <c r="I59" s="1"/>
      <c r="J59" s="1"/>
      <c r="K59" s="1"/>
      <c r="L59" s="1"/>
      <c r="M59" s="1"/>
      <c r="N59" s="1"/>
      <c r="O59" s="1"/>
      <c r="P59" s="1"/>
      <c r="Q59" s="1"/>
      <c r="R59" s="1"/>
      <c r="S59" s="1"/>
      <c r="T59" s="1"/>
      <c r="U59" s="1"/>
      <c r="V59" s="62"/>
      <c r="W59" s="62"/>
      <c r="X59" s="62"/>
    </row>
    <row r="60" spans="1:24" x14ac:dyDescent="0.25">
      <c r="A60" s="62"/>
      <c r="B60" s="62"/>
      <c r="C60" s="62"/>
      <c r="D60" s="62"/>
      <c r="E60" s="62"/>
      <c r="F60" s="1"/>
      <c r="G60" s="1"/>
      <c r="H60" s="1"/>
      <c r="I60" s="1"/>
      <c r="J60" s="1"/>
      <c r="K60" s="1"/>
      <c r="L60" s="1"/>
      <c r="M60" s="1"/>
      <c r="N60" s="1"/>
      <c r="O60" s="1"/>
      <c r="P60" s="1"/>
      <c r="Q60" s="1"/>
      <c r="R60" s="1"/>
      <c r="S60" s="1"/>
      <c r="T60" s="1"/>
      <c r="U60" s="1"/>
      <c r="V60" s="62"/>
      <c r="W60" s="62"/>
      <c r="X60" s="62"/>
    </row>
    <row r="61" spans="1:24" x14ac:dyDescent="0.25">
      <c r="A61" s="62"/>
      <c r="B61" s="62"/>
      <c r="C61" s="62"/>
      <c r="D61" s="62"/>
      <c r="E61" s="62"/>
      <c r="F61" s="1"/>
      <c r="G61" s="1"/>
      <c r="H61" s="1"/>
      <c r="I61" s="1"/>
      <c r="J61" s="1"/>
      <c r="K61" s="1"/>
      <c r="L61" s="1"/>
      <c r="M61" s="1"/>
      <c r="N61" s="1"/>
      <c r="O61" s="1"/>
      <c r="P61" s="1"/>
      <c r="Q61" s="1"/>
      <c r="R61" s="1"/>
      <c r="S61" s="1"/>
      <c r="T61" s="1"/>
      <c r="U61" s="1"/>
      <c r="V61" s="62"/>
      <c r="W61" s="62"/>
      <c r="X61" s="62"/>
    </row>
    <row r="62" spans="1:24" x14ac:dyDescent="0.25">
      <c r="A62" s="62"/>
      <c r="B62" s="62"/>
      <c r="C62" s="62"/>
      <c r="D62" s="62"/>
      <c r="E62" s="62"/>
      <c r="F62" s="1"/>
      <c r="G62" s="1"/>
      <c r="H62" s="1"/>
      <c r="I62" s="1"/>
      <c r="J62" s="1"/>
      <c r="K62" s="1"/>
      <c r="L62" s="1"/>
      <c r="M62" s="1"/>
      <c r="N62" s="1"/>
      <c r="O62" s="1"/>
      <c r="P62" s="1"/>
      <c r="Q62" s="1"/>
      <c r="R62" s="1"/>
      <c r="S62" s="1"/>
      <c r="T62" s="1"/>
      <c r="U62" s="1"/>
      <c r="V62" s="62"/>
      <c r="W62" s="62"/>
      <c r="X62" s="62"/>
    </row>
    <row r="63" spans="1:24" x14ac:dyDescent="0.25">
      <c r="A63" s="62"/>
      <c r="B63" s="62"/>
      <c r="C63" s="62"/>
      <c r="D63" s="62"/>
      <c r="E63" s="62"/>
      <c r="F63" s="1"/>
      <c r="G63" s="1"/>
      <c r="H63" s="1"/>
      <c r="I63" s="1"/>
      <c r="J63" s="1"/>
      <c r="K63" s="1"/>
      <c r="L63" s="1"/>
      <c r="M63" s="1"/>
      <c r="N63" s="1"/>
      <c r="O63" s="1"/>
      <c r="P63" s="1"/>
      <c r="Q63" s="1"/>
      <c r="R63" s="1"/>
      <c r="S63" s="1"/>
      <c r="T63" s="1"/>
      <c r="U63" s="1"/>
      <c r="V63" s="62"/>
      <c r="W63" s="62"/>
      <c r="X63" s="62"/>
    </row>
    <row r="64" spans="1:24" x14ac:dyDescent="0.25">
      <c r="A64" s="62"/>
      <c r="B64" s="62"/>
      <c r="C64" s="62"/>
      <c r="D64" s="62"/>
      <c r="E64" s="62"/>
      <c r="F64" s="1"/>
      <c r="G64" s="1"/>
      <c r="H64" s="1"/>
      <c r="I64" s="1"/>
      <c r="J64" s="1"/>
      <c r="K64" s="1"/>
      <c r="L64" s="1"/>
      <c r="M64" s="1"/>
      <c r="N64" s="1"/>
      <c r="O64" s="1"/>
      <c r="P64" s="1"/>
      <c r="Q64" s="1"/>
      <c r="R64" s="1"/>
      <c r="S64" s="1"/>
      <c r="T64" s="1"/>
      <c r="U64" s="1"/>
      <c r="V64" s="62"/>
      <c r="W64" s="62"/>
      <c r="X64" s="62"/>
    </row>
    <row r="65" spans="1:24" x14ac:dyDescent="0.25">
      <c r="A65" s="62"/>
      <c r="B65" s="62"/>
      <c r="C65" s="62"/>
      <c r="D65" s="62"/>
      <c r="E65" s="62"/>
      <c r="F65" s="1"/>
      <c r="G65" s="1"/>
      <c r="H65" s="1"/>
      <c r="I65" s="1"/>
      <c r="J65" s="1"/>
      <c r="K65" s="1"/>
      <c r="L65" s="1"/>
      <c r="M65" s="1"/>
      <c r="N65" s="1"/>
      <c r="O65" s="1"/>
      <c r="P65" s="1"/>
      <c r="Q65" s="1"/>
      <c r="R65" s="1"/>
      <c r="S65" s="1"/>
      <c r="T65" s="1"/>
      <c r="U65" s="1"/>
      <c r="V65" s="62"/>
      <c r="W65" s="62"/>
      <c r="X65" s="62"/>
    </row>
    <row r="66" spans="1:24" x14ac:dyDescent="0.25">
      <c r="A66" s="62"/>
      <c r="B66" s="62"/>
      <c r="C66" s="62"/>
      <c r="D66" s="62"/>
      <c r="E66" s="62"/>
      <c r="F66" s="1"/>
      <c r="G66" s="1"/>
      <c r="H66" s="1"/>
      <c r="I66" s="1"/>
      <c r="J66" s="1"/>
      <c r="K66" s="1"/>
      <c r="L66" s="1"/>
      <c r="M66" s="1"/>
      <c r="N66" s="1"/>
      <c r="O66" s="1"/>
      <c r="P66" s="1"/>
      <c r="Q66" s="1"/>
      <c r="R66" s="1"/>
      <c r="S66" s="1"/>
      <c r="T66" s="1"/>
      <c r="U66" s="1"/>
      <c r="V66" s="62"/>
      <c r="W66" s="62"/>
      <c r="X66" s="62"/>
    </row>
    <row r="67" spans="1:24" x14ac:dyDescent="0.25">
      <c r="A67" s="62"/>
      <c r="B67" s="62"/>
      <c r="C67" s="62"/>
      <c r="D67" s="62"/>
      <c r="E67" s="62"/>
      <c r="F67" s="1"/>
      <c r="G67" s="1"/>
      <c r="H67" s="1"/>
      <c r="I67" s="1"/>
      <c r="J67" s="1"/>
      <c r="K67" s="1"/>
      <c r="L67" s="1"/>
      <c r="M67" s="1"/>
      <c r="N67" s="1"/>
      <c r="O67" s="1"/>
      <c r="P67" s="1"/>
      <c r="Q67" s="1"/>
      <c r="R67" s="1"/>
      <c r="S67" s="1"/>
      <c r="T67" s="1"/>
      <c r="U67" s="1"/>
      <c r="V67" s="62"/>
      <c r="W67" s="62"/>
      <c r="X67" s="62"/>
    </row>
    <row r="68" spans="1:24" x14ac:dyDescent="0.25">
      <c r="A68" s="62"/>
      <c r="B68" s="62"/>
      <c r="C68" s="62"/>
      <c r="D68" s="62"/>
      <c r="E68" s="62"/>
      <c r="F68" s="1"/>
      <c r="G68" s="1"/>
      <c r="H68" s="1"/>
      <c r="I68" s="1"/>
      <c r="J68" s="1"/>
      <c r="K68" s="1"/>
      <c r="L68" s="1"/>
      <c r="M68" s="1"/>
      <c r="N68" s="1"/>
      <c r="O68" s="1"/>
      <c r="P68" s="1"/>
      <c r="Q68" s="1"/>
      <c r="R68" s="1"/>
      <c r="S68" s="1"/>
      <c r="T68" s="1"/>
      <c r="U68" s="1"/>
      <c r="V68" s="62"/>
      <c r="W68" s="62"/>
      <c r="X68" s="62"/>
    </row>
    <row r="69" spans="1:24" x14ac:dyDescent="0.25">
      <c r="A69" s="62"/>
      <c r="B69" s="62"/>
      <c r="C69" s="62"/>
      <c r="D69" s="62"/>
      <c r="E69" s="62"/>
      <c r="F69" s="1"/>
      <c r="G69" s="1"/>
      <c r="H69" s="1"/>
      <c r="I69" s="1"/>
      <c r="J69" s="1"/>
      <c r="K69" s="1"/>
      <c r="L69" s="1"/>
      <c r="M69" s="1"/>
      <c r="N69" s="1"/>
      <c r="O69" s="1"/>
      <c r="P69" s="1"/>
      <c r="Q69" s="1"/>
      <c r="R69" s="1"/>
      <c r="S69" s="1"/>
      <c r="T69" s="1"/>
      <c r="U69" s="1"/>
      <c r="V69" s="62"/>
      <c r="W69" s="62"/>
      <c r="X69" s="62"/>
    </row>
    <row r="70" spans="1:24" x14ac:dyDescent="0.25">
      <c r="A70" s="62"/>
      <c r="B70" s="62"/>
      <c r="C70" s="62"/>
      <c r="D70" s="62"/>
      <c r="E70" s="62"/>
      <c r="F70" s="1"/>
      <c r="G70" s="1"/>
      <c r="H70" s="1"/>
      <c r="I70" s="1"/>
      <c r="J70" s="1"/>
      <c r="K70" s="1"/>
      <c r="L70" s="1"/>
      <c r="M70" s="1"/>
      <c r="N70" s="1"/>
      <c r="O70" s="1"/>
      <c r="P70" s="1"/>
      <c r="Q70" s="1"/>
      <c r="R70" s="1"/>
      <c r="S70" s="1"/>
      <c r="T70" s="1"/>
      <c r="U70" s="1"/>
      <c r="V70" s="62"/>
      <c r="W70" s="62"/>
      <c r="X70" s="62"/>
    </row>
    <row r="71" spans="1:24" x14ac:dyDescent="0.25">
      <c r="A71" s="62"/>
      <c r="B71" s="62"/>
      <c r="C71" s="62"/>
      <c r="D71" s="62"/>
      <c r="E71" s="62"/>
      <c r="F71" s="1"/>
      <c r="G71" s="1"/>
      <c r="H71" s="1"/>
      <c r="I71" s="1"/>
      <c r="J71" s="1"/>
      <c r="K71" s="1"/>
      <c r="L71" s="1"/>
      <c r="M71" s="1"/>
      <c r="N71" s="1"/>
      <c r="O71" s="1"/>
      <c r="P71" s="1"/>
      <c r="Q71" s="1"/>
      <c r="R71" s="1"/>
      <c r="S71" s="1"/>
      <c r="T71" s="1"/>
      <c r="U71" s="1"/>
      <c r="V71" s="62"/>
      <c r="W71" s="62"/>
      <c r="X71" s="62"/>
    </row>
    <row r="72" spans="1:24" x14ac:dyDescent="0.25">
      <c r="A72" s="62"/>
      <c r="B72" s="62"/>
      <c r="C72" s="62"/>
      <c r="D72" s="62"/>
      <c r="E72" s="62"/>
      <c r="F72" s="1"/>
      <c r="G72" s="1"/>
      <c r="H72" s="1"/>
      <c r="I72" s="1"/>
      <c r="J72" s="1"/>
      <c r="K72" s="1"/>
      <c r="L72" s="1"/>
      <c r="M72" s="1"/>
      <c r="N72" s="1"/>
      <c r="O72" s="1"/>
      <c r="P72" s="1"/>
      <c r="Q72" s="1"/>
      <c r="R72" s="1"/>
      <c r="S72" s="1"/>
      <c r="T72" s="1"/>
      <c r="U72" s="1"/>
      <c r="V72" s="62"/>
      <c r="W72" s="62"/>
      <c r="X72" s="62"/>
    </row>
    <row r="73" spans="1:24" x14ac:dyDescent="0.25">
      <c r="A73" s="62"/>
      <c r="B73" s="62"/>
      <c r="C73" s="62"/>
      <c r="D73" s="62"/>
      <c r="E73" s="62"/>
      <c r="F73" s="1"/>
      <c r="G73" s="1"/>
      <c r="H73" s="1"/>
      <c r="I73" s="1"/>
      <c r="J73" s="1"/>
      <c r="K73" s="1"/>
      <c r="L73" s="1"/>
      <c r="M73" s="1"/>
      <c r="N73" s="1"/>
      <c r="O73" s="1"/>
      <c r="P73" s="1"/>
      <c r="Q73" s="1"/>
      <c r="R73" s="1"/>
      <c r="S73" s="1"/>
      <c r="T73" s="1"/>
      <c r="U73" s="1"/>
      <c r="V73" s="62"/>
      <c r="W73" s="62"/>
      <c r="X73" s="62"/>
    </row>
    <row r="74" spans="1:24" x14ac:dyDescent="0.25">
      <c r="A74" s="62"/>
      <c r="B74" s="62"/>
      <c r="C74" s="62"/>
      <c r="D74" s="62"/>
      <c r="E74" s="62"/>
      <c r="F74" s="1"/>
      <c r="G74" s="1"/>
      <c r="H74" s="1"/>
      <c r="I74" s="1"/>
      <c r="J74" s="1"/>
      <c r="K74" s="1"/>
      <c r="L74" s="1"/>
      <c r="M74" s="1"/>
      <c r="N74" s="1"/>
      <c r="O74" s="1"/>
      <c r="P74" s="1"/>
      <c r="Q74" s="1"/>
      <c r="R74" s="1"/>
      <c r="S74" s="1"/>
      <c r="T74" s="1"/>
      <c r="U74" s="1"/>
      <c r="V74" s="62"/>
      <c r="W74" s="62"/>
      <c r="X74" s="62"/>
    </row>
    <row r="75" spans="1:24" x14ac:dyDescent="0.25">
      <c r="A75" s="62"/>
      <c r="B75" s="62"/>
      <c r="C75" s="62"/>
      <c r="D75" s="62"/>
      <c r="E75" s="62"/>
      <c r="F75" s="1"/>
      <c r="G75" s="1"/>
      <c r="H75" s="1"/>
      <c r="I75" s="1"/>
      <c r="J75" s="1"/>
      <c r="K75" s="1"/>
      <c r="L75" s="1"/>
      <c r="M75" s="1"/>
      <c r="N75" s="1"/>
      <c r="O75" s="1"/>
      <c r="P75" s="1"/>
      <c r="Q75" s="1"/>
      <c r="R75" s="1"/>
      <c r="S75" s="1"/>
      <c r="T75" s="1"/>
      <c r="U75" s="1"/>
      <c r="V75" s="62"/>
      <c r="W75" s="62"/>
      <c r="X75" s="62"/>
    </row>
    <row r="76" spans="1:24" x14ac:dyDescent="0.25">
      <c r="A76" s="62"/>
      <c r="B76" s="62"/>
      <c r="C76" s="62"/>
      <c r="D76" s="62"/>
      <c r="E76" s="62"/>
      <c r="F76" s="1"/>
      <c r="G76" s="1"/>
      <c r="H76" s="1"/>
      <c r="I76" s="1"/>
      <c r="J76" s="1"/>
      <c r="K76" s="1"/>
      <c r="L76" s="1"/>
      <c r="M76" s="1"/>
      <c r="N76" s="1"/>
      <c r="O76" s="1"/>
      <c r="P76" s="1"/>
      <c r="Q76" s="1"/>
      <c r="R76" s="1"/>
      <c r="S76" s="1"/>
      <c r="T76" s="1"/>
      <c r="U76" s="1"/>
      <c r="V76" s="62"/>
      <c r="W76" s="62"/>
      <c r="X76" s="62"/>
    </row>
    <row r="77" spans="1:24" x14ac:dyDescent="0.25">
      <c r="A77" s="62"/>
      <c r="B77" s="62"/>
      <c r="C77" s="62"/>
      <c r="D77" s="62"/>
      <c r="E77" s="62"/>
      <c r="F77" s="1"/>
      <c r="G77" s="1"/>
      <c r="H77" s="1"/>
      <c r="I77" s="1"/>
      <c r="J77" s="1"/>
      <c r="K77" s="1"/>
      <c r="L77" s="1"/>
      <c r="M77" s="1"/>
      <c r="N77" s="1"/>
      <c r="O77" s="1"/>
      <c r="P77" s="1"/>
      <c r="Q77" s="1"/>
      <c r="R77" s="1"/>
      <c r="S77" s="1"/>
      <c r="T77" s="1"/>
      <c r="U77" s="1"/>
      <c r="V77" s="62"/>
      <c r="W77" s="62"/>
      <c r="X77" s="62"/>
    </row>
    <row r="78" spans="1:24" x14ac:dyDescent="0.25">
      <c r="A78" s="62"/>
      <c r="B78" s="62"/>
      <c r="C78" s="62"/>
      <c r="D78" s="62"/>
      <c r="E78" s="62"/>
      <c r="F78" s="1"/>
      <c r="G78" s="1"/>
      <c r="H78" s="1"/>
      <c r="I78" s="1"/>
      <c r="J78" s="1"/>
      <c r="K78" s="1"/>
      <c r="L78" s="1"/>
      <c r="M78" s="1"/>
      <c r="N78" s="1"/>
      <c r="O78" s="1"/>
      <c r="P78" s="1"/>
      <c r="Q78" s="1"/>
      <c r="R78" s="1"/>
      <c r="S78" s="1"/>
      <c r="T78" s="1"/>
      <c r="U78" s="1"/>
      <c r="V78" s="62"/>
      <c r="W78" s="62"/>
      <c r="X78" s="62"/>
    </row>
    <row r="79" spans="1:24" x14ac:dyDescent="0.25">
      <c r="A79" s="62"/>
      <c r="B79" s="62"/>
      <c r="C79" s="62"/>
      <c r="D79" s="62"/>
      <c r="E79" s="62"/>
      <c r="F79" s="1"/>
      <c r="G79" s="1"/>
      <c r="H79" s="1"/>
      <c r="I79" s="1"/>
      <c r="J79" s="1"/>
      <c r="K79" s="1"/>
      <c r="L79" s="1"/>
      <c r="M79" s="1"/>
      <c r="N79" s="1"/>
      <c r="O79" s="1"/>
      <c r="P79" s="1"/>
      <c r="Q79" s="1"/>
      <c r="R79" s="1"/>
      <c r="S79" s="1"/>
      <c r="T79" s="1"/>
      <c r="U79" s="1"/>
      <c r="V79" s="62"/>
      <c r="W79" s="62"/>
      <c r="X79" s="62"/>
    </row>
    <row r="80" spans="1:24" x14ac:dyDescent="0.25">
      <c r="A80" s="62"/>
      <c r="B80" s="62"/>
      <c r="C80" s="62"/>
      <c r="D80" s="62"/>
      <c r="E80" s="62"/>
      <c r="F80" s="1"/>
      <c r="G80" s="1"/>
      <c r="H80" s="1"/>
      <c r="I80" s="1"/>
      <c r="J80" s="1"/>
      <c r="K80" s="1"/>
      <c r="L80" s="1"/>
      <c r="M80" s="1"/>
      <c r="N80" s="1"/>
      <c r="O80" s="1"/>
      <c r="P80" s="1"/>
      <c r="Q80" s="1"/>
      <c r="R80" s="1"/>
      <c r="S80" s="1"/>
      <c r="T80" s="1"/>
      <c r="U80" s="1"/>
      <c r="V80" s="62"/>
      <c r="W80" s="62"/>
      <c r="X80" s="62"/>
    </row>
    <row r="81" spans="1:24" x14ac:dyDescent="0.25">
      <c r="A81" s="62"/>
      <c r="B81" s="62"/>
      <c r="C81" s="62"/>
      <c r="D81" s="62"/>
      <c r="E81" s="62"/>
      <c r="F81" s="1"/>
      <c r="G81" s="1"/>
      <c r="H81" s="1"/>
      <c r="I81" s="1"/>
      <c r="J81" s="1"/>
      <c r="K81" s="1"/>
      <c r="L81" s="1"/>
      <c r="M81" s="1"/>
      <c r="N81" s="1"/>
      <c r="O81" s="1"/>
      <c r="P81" s="1"/>
      <c r="Q81" s="1"/>
      <c r="R81" s="1"/>
      <c r="S81" s="1"/>
      <c r="T81" s="1"/>
      <c r="U81" s="1"/>
      <c r="V81" s="62"/>
      <c r="W81" s="62"/>
      <c r="X81" s="62"/>
    </row>
    <row r="82" spans="1:24" x14ac:dyDescent="0.25">
      <c r="A82" s="62"/>
      <c r="B82" s="62"/>
      <c r="C82" s="62"/>
      <c r="D82" s="62"/>
      <c r="E82" s="62"/>
      <c r="F82" s="1"/>
      <c r="G82" s="1"/>
      <c r="H82" s="1"/>
      <c r="I82" s="1"/>
      <c r="J82" s="1"/>
      <c r="K82" s="1"/>
      <c r="L82" s="1"/>
      <c r="M82" s="1"/>
      <c r="N82" s="1"/>
      <c r="O82" s="1"/>
      <c r="P82" s="1"/>
      <c r="Q82" s="1"/>
      <c r="R82" s="1"/>
      <c r="S82" s="1"/>
      <c r="T82" s="1"/>
      <c r="U82" s="1"/>
      <c r="V82" s="62"/>
      <c r="W82" s="62"/>
      <c r="X82" s="62"/>
    </row>
    <row r="83" spans="1:24" x14ac:dyDescent="0.25">
      <c r="A83" s="62"/>
      <c r="B83" s="62"/>
      <c r="C83" s="62"/>
      <c r="D83" s="62"/>
      <c r="E83" s="62"/>
      <c r="F83" s="1"/>
      <c r="G83" s="1"/>
      <c r="H83" s="1"/>
      <c r="I83" s="1"/>
      <c r="J83" s="1"/>
      <c r="K83" s="1"/>
      <c r="L83" s="1"/>
      <c r="M83" s="1"/>
      <c r="N83" s="1"/>
      <c r="O83" s="1"/>
      <c r="P83" s="1"/>
      <c r="Q83" s="1"/>
      <c r="R83" s="1"/>
      <c r="S83" s="1"/>
      <c r="T83" s="1"/>
      <c r="U83" s="1"/>
      <c r="V83" s="62"/>
      <c r="W83" s="62"/>
      <c r="X83" s="62"/>
    </row>
    <row r="84" spans="1:24" x14ac:dyDescent="0.25">
      <c r="A84" s="62"/>
      <c r="B84" s="62"/>
      <c r="C84" s="62"/>
      <c r="D84" s="62"/>
      <c r="E84" s="62"/>
      <c r="F84" s="1"/>
      <c r="G84" s="1"/>
      <c r="H84" s="1"/>
      <c r="I84" s="1"/>
      <c r="J84" s="1"/>
      <c r="K84" s="1"/>
      <c r="L84" s="1"/>
      <c r="M84" s="1"/>
      <c r="N84" s="1"/>
      <c r="O84" s="1"/>
      <c r="P84" s="1"/>
      <c r="Q84" s="1"/>
      <c r="R84" s="1"/>
      <c r="S84" s="1"/>
      <c r="T84" s="1"/>
      <c r="U84" s="1"/>
      <c r="V84" s="62"/>
      <c r="W84" s="62"/>
      <c r="X84" s="62"/>
    </row>
    <row r="85" spans="1:24" x14ac:dyDescent="0.25">
      <c r="A85" s="62"/>
      <c r="B85" s="62"/>
      <c r="C85" s="62"/>
      <c r="D85" s="62"/>
      <c r="E85" s="62"/>
      <c r="F85" s="1"/>
      <c r="G85" s="1"/>
      <c r="H85" s="1"/>
      <c r="I85" s="1"/>
      <c r="J85" s="1"/>
      <c r="K85" s="1"/>
      <c r="L85" s="1"/>
      <c r="M85" s="1"/>
      <c r="N85" s="1"/>
      <c r="O85" s="1"/>
      <c r="P85" s="1"/>
      <c r="Q85" s="1"/>
      <c r="R85" s="1"/>
      <c r="S85" s="1"/>
      <c r="T85" s="1"/>
      <c r="U85" s="1"/>
      <c r="V85" s="62"/>
      <c r="W85" s="62"/>
      <c r="X85" s="62"/>
    </row>
    <row r="86" spans="1:24" x14ac:dyDescent="0.25">
      <c r="A86" s="62"/>
      <c r="B86" s="62"/>
      <c r="C86" s="62"/>
      <c r="D86" s="62"/>
      <c r="E86" s="62"/>
      <c r="F86" s="1"/>
      <c r="G86" s="1"/>
      <c r="H86" s="1"/>
      <c r="I86" s="1"/>
      <c r="J86" s="1"/>
      <c r="K86" s="1"/>
      <c r="L86" s="1"/>
      <c r="M86" s="1"/>
      <c r="N86" s="1"/>
      <c r="O86" s="1"/>
      <c r="P86" s="1"/>
      <c r="Q86" s="1"/>
      <c r="R86" s="1"/>
      <c r="S86" s="1"/>
      <c r="T86" s="1"/>
      <c r="U86" s="1"/>
      <c r="V86" s="62"/>
      <c r="W86" s="62"/>
      <c r="X86" s="62"/>
    </row>
    <row r="87" spans="1:24" x14ac:dyDescent="0.25">
      <c r="A87" s="62"/>
      <c r="B87" s="62"/>
      <c r="C87" s="62"/>
      <c r="D87" s="62"/>
      <c r="E87" s="62"/>
      <c r="F87" s="1"/>
      <c r="G87" s="1"/>
      <c r="H87" s="1"/>
      <c r="I87" s="1"/>
      <c r="J87" s="1"/>
      <c r="K87" s="1"/>
      <c r="L87" s="1"/>
      <c r="M87" s="1"/>
      <c r="N87" s="1"/>
      <c r="O87" s="1"/>
      <c r="P87" s="1"/>
      <c r="Q87" s="1"/>
      <c r="R87" s="1"/>
      <c r="S87" s="1"/>
      <c r="T87" s="1"/>
      <c r="U87" s="1"/>
      <c r="V87" s="62"/>
      <c r="W87" s="62"/>
      <c r="X87" s="62"/>
    </row>
    <row r="88" spans="1:24" x14ac:dyDescent="0.25">
      <c r="A88" s="62"/>
      <c r="B88" s="62"/>
      <c r="C88" s="62"/>
      <c r="D88" s="62"/>
      <c r="E88" s="62"/>
      <c r="F88" s="1"/>
      <c r="G88" s="1"/>
      <c r="H88" s="1"/>
      <c r="I88" s="1"/>
      <c r="J88" s="1"/>
      <c r="K88" s="1"/>
      <c r="L88" s="1"/>
      <c r="M88" s="1"/>
      <c r="N88" s="1"/>
      <c r="O88" s="1"/>
      <c r="P88" s="1"/>
      <c r="Q88" s="1"/>
      <c r="R88" s="1"/>
      <c r="S88" s="1"/>
      <c r="T88" s="1"/>
      <c r="U88" s="1"/>
      <c r="V88" s="62"/>
      <c r="W88" s="62"/>
      <c r="X88" s="62"/>
    </row>
    <row r="89" spans="1:24" x14ac:dyDescent="0.25">
      <c r="A89" s="62"/>
      <c r="B89" s="62"/>
      <c r="C89" s="62"/>
      <c r="D89" s="62"/>
      <c r="E89" s="62"/>
      <c r="F89" s="1"/>
      <c r="G89" s="1"/>
      <c r="H89" s="1"/>
      <c r="I89" s="1"/>
      <c r="J89" s="1"/>
      <c r="K89" s="1"/>
      <c r="L89" s="1"/>
      <c r="M89" s="1"/>
      <c r="N89" s="1"/>
      <c r="O89" s="1"/>
      <c r="P89" s="1"/>
      <c r="Q89" s="1"/>
      <c r="R89" s="1"/>
      <c r="S89" s="1"/>
      <c r="T89" s="1"/>
      <c r="U89" s="1"/>
      <c r="V89" s="62"/>
      <c r="W89" s="62"/>
      <c r="X89" s="62"/>
    </row>
    <row r="90" spans="1:24" x14ac:dyDescent="0.25">
      <c r="A90" s="62"/>
      <c r="B90" s="62"/>
      <c r="C90" s="62"/>
      <c r="D90" s="62"/>
      <c r="E90" s="62"/>
      <c r="F90" s="1"/>
      <c r="G90" s="1"/>
      <c r="H90" s="1"/>
      <c r="I90" s="1"/>
      <c r="J90" s="1"/>
      <c r="K90" s="1"/>
      <c r="L90" s="1"/>
      <c r="M90" s="1"/>
      <c r="N90" s="1"/>
      <c r="O90" s="1"/>
      <c r="P90" s="1"/>
      <c r="Q90" s="1"/>
      <c r="R90" s="1"/>
      <c r="S90" s="1"/>
      <c r="T90" s="1"/>
      <c r="U90" s="1"/>
      <c r="V90" s="62"/>
      <c r="W90" s="62"/>
      <c r="X90" s="62"/>
    </row>
    <row r="91" spans="1:24" x14ac:dyDescent="0.25">
      <c r="A91" s="62"/>
      <c r="B91" s="62"/>
      <c r="C91" s="62"/>
      <c r="D91" s="62"/>
      <c r="E91" s="62"/>
      <c r="F91" s="1"/>
      <c r="G91" s="1"/>
      <c r="H91" s="1"/>
      <c r="I91" s="1"/>
      <c r="J91" s="1"/>
      <c r="K91" s="1"/>
      <c r="L91" s="1"/>
      <c r="M91" s="1"/>
      <c r="N91" s="1"/>
      <c r="O91" s="1"/>
      <c r="P91" s="1"/>
      <c r="Q91" s="1"/>
      <c r="R91" s="1"/>
      <c r="S91" s="1"/>
      <c r="T91" s="1"/>
      <c r="U91" s="1"/>
      <c r="V91" s="62"/>
      <c r="W91" s="62"/>
      <c r="X91" s="62"/>
    </row>
    <row r="92" spans="1:24" x14ac:dyDescent="0.25">
      <c r="A92" s="62"/>
      <c r="B92" s="62"/>
      <c r="C92" s="62"/>
      <c r="D92" s="62"/>
      <c r="E92" s="62"/>
      <c r="F92" s="1"/>
      <c r="G92" s="1"/>
      <c r="H92" s="1"/>
      <c r="I92" s="1"/>
      <c r="J92" s="1"/>
      <c r="K92" s="1"/>
      <c r="L92" s="1"/>
      <c r="M92" s="1"/>
      <c r="N92" s="1"/>
      <c r="O92" s="1"/>
      <c r="P92" s="1"/>
      <c r="Q92" s="1"/>
      <c r="R92" s="1"/>
      <c r="S92" s="1"/>
      <c r="T92" s="1"/>
      <c r="U92" s="1"/>
      <c r="V92" s="62"/>
      <c r="W92" s="62"/>
      <c r="X92" s="62"/>
    </row>
    <row r="93" spans="1:24" x14ac:dyDescent="0.25">
      <c r="A93" s="62"/>
      <c r="B93" s="62"/>
      <c r="C93" s="62"/>
      <c r="D93" s="62"/>
      <c r="E93" s="62"/>
      <c r="F93" s="1"/>
      <c r="G93" s="1"/>
      <c r="H93" s="1"/>
      <c r="I93" s="1"/>
      <c r="J93" s="1"/>
      <c r="K93" s="1"/>
      <c r="L93" s="1"/>
      <c r="M93" s="1"/>
      <c r="N93" s="1"/>
      <c r="O93" s="1"/>
      <c r="P93" s="1"/>
      <c r="Q93" s="1"/>
      <c r="R93" s="1"/>
      <c r="S93" s="1"/>
      <c r="T93" s="1"/>
      <c r="U93" s="1"/>
      <c r="V93" s="62"/>
      <c r="W93" s="62"/>
      <c r="X93" s="62"/>
    </row>
    <row r="94" spans="1:24" x14ac:dyDescent="0.25">
      <c r="A94" s="62"/>
      <c r="B94" s="62"/>
      <c r="C94" s="62"/>
      <c r="D94" s="62"/>
      <c r="E94" s="62"/>
      <c r="F94" s="1"/>
      <c r="G94" s="1"/>
      <c r="H94" s="1"/>
      <c r="I94" s="1"/>
      <c r="J94" s="1"/>
      <c r="K94" s="1"/>
      <c r="L94" s="1"/>
      <c r="M94" s="1"/>
      <c r="N94" s="1"/>
      <c r="O94" s="1"/>
      <c r="P94" s="1"/>
      <c r="Q94" s="1"/>
      <c r="R94" s="1"/>
      <c r="S94" s="1"/>
      <c r="T94" s="1"/>
      <c r="U94" s="1"/>
      <c r="V94" s="62"/>
      <c r="W94" s="62"/>
      <c r="X94" s="62"/>
    </row>
    <row r="95" spans="1:24" x14ac:dyDescent="0.25">
      <c r="A95" s="62"/>
      <c r="B95" s="62"/>
      <c r="C95" s="62"/>
      <c r="D95" s="62"/>
      <c r="E95" s="62"/>
      <c r="F95" s="1"/>
      <c r="G95" s="1"/>
      <c r="H95" s="1"/>
      <c r="I95" s="1"/>
      <c r="J95" s="1"/>
      <c r="K95" s="1"/>
      <c r="L95" s="1"/>
      <c r="M95" s="1"/>
      <c r="N95" s="1"/>
      <c r="O95" s="1"/>
      <c r="P95" s="1"/>
      <c r="Q95" s="1"/>
      <c r="R95" s="1"/>
      <c r="S95" s="1"/>
      <c r="T95" s="1"/>
      <c r="U95" s="1"/>
      <c r="V95" s="62"/>
      <c r="W95" s="62"/>
      <c r="X95" s="62"/>
    </row>
    <row r="96" spans="1:24" x14ac:dyDescent="0.25">
      <c r="A96" s="62"/>
      <c r="B96" s="62"/>
      <c r="C96" s="62"/>
      <c r="D96" s="62"/>
      <c r="E96" s="62"/>
      <c r="F96" s="1"/>
      <c r="G96" s="1"/>
      <c r="H96" s="1"/>
      <c r="I96" s="1"/>
      <c r="J96" s="1"/>
      <c r="K96" s="1"/>
      <c r="L96" s="1"/>
      <c r="M96" s="1"/>
      <c r="N96" s="1"/>
      <c r="O96" s="1"/>
      <c r="P96" s="1"/>
      <c r="Q96" s="1"/>
      <c r="R96" s="1"/>
      <c r="S96" s="1"/>
      <c r="T96" s="1"/>
      <c r="U96" s="1"/>
      <c r="V96" s="62"/>
      <c r="W96" s="62"/>
      <c r="X96" s="62"/>
    </row>
    <row r="97" spans="1:24" x14ac:dyDescent="0.25">
      <c r="A97" s="62"/>
      <c r="B97" s="62"/>
      <c r="C97" s="62"/>
      <c r="D97" s="62"/>
      <c r="E97" s="62"/>
      <c r="F97" s="1"/>
      <c r="G97" s="1"/>
      <c r="H97" s="1"/>
      <c r="I97" s="1"/>
      <c r="J97" s="1"/>
      <c r="K97" s="1"/>
      <c r="L97" s="1"/>
      <c r="M97" s="1"/>
      <c r="N97" s="1"/>
      <c r="O97" s="1"/>
      <c r="P97" s="1"/>
      <c r="Q97" s="1"/>
      <c r="R97" s="1"/>
      <c r="S97" s="1"/>
      <c r="T97" s="1"/>
      <c r="U97" s="1"/>
      <c r="V97" s="62"/>
      <c r="W97" s="62"/>
      <c r="X97" s="62"/>
    </row>
    <row r="98" spans="1:24" x14ac:dyDescent="0.25">
      <c r="A98" s="62"/>
      <c r="B98" s="62"/>
      <c r="C98" s="62"/>
      <c r="D98" s="62"/>
      <c r="E98" s="62"/>
      <c r="F98" s="1"/>
      <c r="G98" s="1"/>
      <c r="H98" s="1"/>
      <c r="I98" s="1"/>
      <c r="J98" s="1"/>
      <c r="K98" s="1"/>
      <c r="L98" s="1"/>
      <c r="M98" s="1"/>
      <c r="N98" s="1"/>
      <c r="O98" s="1"/>
      <c r="P98" s="1"/>
      <c r="Q98" s="1"/>
      <c r="R98" s="1"/>
      <c r="S98" s="1"/>
      <c r="T98" s="1"/>
      <c r="U98" s="1"/>
      <c r="V98" s="62"/>
      <c r="W98" s="62"/>
      <c r="X98" s="62"/>
    </row>
    <row r="99" spans="1:24" x14ac:dyDescent="0.25">
      <c r="A99" s="62"/>
      <c r="B99" s="62"/>
      <c r="C99" s="62"/>
      <c r="D99" s="62"/>
      <c r="E99" s="62"/>
      <c r="F99" s="1"/>
      <c r="G99" s="1"/>
      <c r="H99" s="1"/>
      <c r="I99" s="1"/>
      <c r="J99" s="1"/>
      <c r="K99" s="1"/>
      <c r="L99" s="1"/>
      <c r="M99" s="1"/>
      <c r="N99" s="1"/>
      <c r="O99" s="1"/>
      <c r="P99" s="1"/>
      <c r="Q99" s="1"/>
      <c r="R99" s="1"/>
      <c r="S99" s="1"/>
      <c r="T99" s="1"/>
      <c r="U99" s="1"/>
      <c r="V99" s="62"/>
      <c r="W99" s="62"/>
      <c r="X99" s="62"/>
    </row>
    <row r="100" spans="1:24" x14ac:dyDescent="0.25">
      <c r="A100" s="62"/>
      <c r="B100" s="62"/>
      <c r="C100" s="62"/>
      <c r="D100" s="62"/>
      <c r="E100" s="62"/>
      <c r="F100" s="1"/>
      <c r="G100" s="1"/>
      <c r="H100" s="1"/>
      <c r="I100" s="1"/>
      <c r="J100" s="1"/>
      <c r="K100" s="1"/>
      <c r="L100" s="1"/>
      <c r="M100" s="1"/>
      <c r="N100" s="1"/>
      <c r="O100" s="1"/>
      <c r="P100" s="1"/>
      <c r="Q100" s="1"/>
      <c r="R100" s="1"/>
      <c r="S100" s="1"/>
      <c r="T100" s="1"/>
      <c r="U100" s="1"/>
      <c r="V100" s="62"/>
      <c r="W100" s="62"/>
      <c r="X100" s="62"/>
    </row>
    <row r="101" spans="1:24" x14ac:dyDescent="0.25">
      <c r="A101" s="62"/>
      <c r="B101" s="62"/>
      <c r="C101" s="62"/>
      <c r="D101" s="62"/>
      <c r="E101" s="62"/>
      <c r="F101" s="1"/>
      <c r="G101" s="1"/>
      <c r="H101" s="1"/>
      <c r="I101" s="1"/>
      <c r="J101" s="1"/>
      <c r="K101" s="1"/>
      <c r="L101" s="1"/>
      <c r="M101" s="1"/>
      <c r="N101" s="1"/>
      <c r="O101" s="1"/>
      <c r="P101" s="1"/>
      <c r="Q101" s="1"/>
      <c r="R101" s="1"/>
      <c r="S101" s="1"/>
      <c r="T101" s="1"/>
      <c r="U101" s="1"/>
      <c r="V101" s="62"/>
      <c r="W101" s="62"/>
      <c r="X101" s="62"/>
    </row>
    <row r="102" spans="1:24" x14ac:dyDescent="0.25">
      <c r="A102" s="62"/>
      <c r="B102" s="62"/>
      <c r="C102" s="62"/>
      <c r="D102" s="62"/>
      <c r="E102" s="62"/>
      <c r="F102" s="1"/>
      <c r="G102" s="1"/>
      <c r="H102" s="1"/>
      <c r="I102" s="1"/>
      <c r="J102" s="1"/>
      <c r="K102" s="1"/>
      <c r="L102" s="1"/>
      <c r="M102" s="1"/>
      <c r="N102" s="1"/>
      <c r="O102" s="1"/>
      <c r="P102" s="1"/>
      <c r="Q102" s="1"/>
      <c r="R102" s="1"/>
      <c r="S102" s="1"/>
      <c r="T102" s="1"/>
      <c r="U102" s="1"/>
      <c r="V102" s="62"/>
      <c r="W102" s="62"/>
      <c r="X102" s="62"/>
    </row>
    <row r="103" spans="1:24" x14ac:dyDescent="0.25">
      <c r="A103" s="62"/>
      <c r="B103" s="62"/>
      <c r="C103" s="62"/>
      <c r="D103" s="62"/>
      <c r="E103" s="62"/>
      <c r="F103" s="1"/>
      <c r="G103" s="1"/>
      <c r="H103" s="1"/>
      <c r="I103" s="1"/>
      <c r="J103" s="1"/>
      <c r="K103" s="1"/>
      <c r="L103" s="1"/>
      <c r="M103" s="1"/>
      <c r="N103" s="1"/>
      <c r="O103" s="1"/>
      <c r="P103" s="1"/>
      <c r="Q103" s="1"/>
      <c r="R103" s="1"/>
      <c r="S103" s="1"/>
      <c r="T103" s="1"/>
      <c r="U103" s="1"/>
      <c r="V103" s="62"/>
      <c r="W103" s="62"/>
      <c r="X103" s="62"/>
    </row>
    <row r="104" spans="1:24" x14ac:dyDescent="0.25">
      <c r="A104" s="62"/>
      <c r="B104" s="62"/>
      <c r="C104" s="62"/>
      <c r="D104" s="62"/>
      <c r="E104" s="62"/>
      <c r="F104" s="1"/>
      <c r="G104" s="1"/>
      <c r="H104" s="1"/>
      <c r="I104" s="1"/>
      <c r="J104" s="1"/>
      <c r="K104" s="1"/>
      <c r="L104" s="1"/>
      <c r="M104" s="1"/>
      <c r="N104" s="1"/>
      <c r="O104" s="1"/>
      <c r="P104" s="1"/>
      <c r="Q104" s="1"/>
      <c r="R104" s="1"/>
      <c r="S104" s="1"/>
      <c r="T104" s="1"/>
      <c r="U104" s="1"/>
      <c r="V104" s="62"/>
      <c r="W104" s="62"/>
      <c r="X104" s="62"/>
    </row>
    <row r="105" spans="1:24" x14ac:dyDescent="0.25">
      <c r="A105" s="62"/>
      <c r="B105" s="62"/>
      <c r="C105" s="62"/>
      <c r="D105" s="62"/>
      <c r="E105" s="62"/>
      <c r="F105" s="1"/>
      <c r="G105" s="1"/>
      <c r="H105" s="1"/>
      <c r="I105" s="1"/>
      <c r="J105" s="1"/>
      <c r="K105" s="1"/>
      <c r="L105" s="1"/>
      <c r="M105" s="1"/>
      <c r="N105" s="1"/>
      <c r="O105" s="1"/>
      <c r="P105" s="1"/>
      <c r="Q105" s="1"/>
      <c r="R105" s="1"/>
      <c r="S105" s="1"/>
      <c r="T105" s="1"/>
      <c r="U105" s="1"/>
      <c r="V105" s="62"/>
      <c r="W105" s="62"/>
      <c r="X105" s="62"/>
    </row>
    <row r="106" spans="1:24" x14ac:dyDescent="0.25">
      <c r="A106" s="62"/>
      <c r="B106" s="62"/>
      <c r="C106" s="62"/>
      <c r="D106" s="62"/>
      <c r="E106" s="62"/>
      <c r="F106" s="1"/>
      <c r="G106" s="1"/>
      <c r="H106" s="1"/>
      <c r="I106" s="1"/>
      <c r="J106" s="1"/>
      <c r="K106" s="1"/>
      <c r="L106" s="1"/>
      <c r="M106" s="1"/>
      <c r="N106" s="1"/>
      <c r="O106" s="1"/>
      <c r="P106" s="1"/>
      <c r="Q106" s="1"/>
      <c r="R106" s="1"/>
      <c r="S106" s="1"/>
      <c r="T106" s="1"/>
      <c r="U106" s="1"/>
      <c r="V106" s="62"/>
      <c r="W106" s="62"/>
      <c r="X106" s="62"/>
    </row>
    <row r="107" spans="1:24" x14ac:dyDescent="0.25">
      <c r="A107" s="62"/>
      <c r="B107" s="62"/>
      <c r="C107" s="62"/>
      <c r="D107" s="62"/>
      <c r="E107" s="62"/>
      <c r="F107" s="1"/>
      <c r="G107" s="1"/>
      <c r="H107" s="1"/>
      <c r="I107" s="1"/>
      <c r="J107" s="1"/>
      <c r="K107" s="1"/>
      <c r="L107" s="1"/>
      <c r="M107" s="1"/>
      <c r="N107" s="1"/>
      <c r="O107" s="1"/>
      <c r="P107" s="1"/>
      <c r="Q107" s="1"/>
      <c r="R107" s="1"/>
      <c r="S107" s="1"/>
      <c r="T107" s="1"/>
      <c r="U107" s="1"/>
      <c r="V107" s="62"/>
      <c r="W107" s="62"/>
      <c r="X107" s="62"/>
    </row>
    <row r="108" spans="1:24" x14ac:dyDescent="0.25">
      <c r="A108" s="62"/>
      <c r="B108" s="62"/>
      <c r="C108" s="62"/>
      <c r="D108" s="62"/>
      <c r="E108" s="62"/>
      <c r="F108" s="1"/>
      <c r="G108" s="1"/>
      <c r="H108" s="1"/>
      <c r="I108" s="1"/>
      <c r="J108" s="1"/>
      <c r="K108" s="1"/>
      <c r="L108" s="1"/>
      <c r="M108" s="1"/>
      <c r="N108" s="1"/>
      <c r="O108" s="1"/>
      <c r="P108" s="1"/>
      <c r="Q108" s="1"/>
      <c r="R108" s="1"/>
      <c r="S108" s="1"/>
      <c r="T108" s="1"/>
      <c r="U108" s="1"/>
      <c r="V108" s="62"/>
      <c r="W108" s="62"/>
      <c r="X108" s="62"/>
    </row>
    <row r="109" spans="1:24" x14ac:dyDescent="0.25">
      <c r="A109" s="62"/>
      <c r="B109" s="62"/>
      <c r="C109" s="62"/>
      <c r="D109" s="62"/>
      <c r="E109" s="62"/>
      <c r="F109" s="1"/>
      <c r="G109" s="1"/>
      <c r="H109" s="1"/>
      <c r="I109" s="1"/>
      <c r="J109" s="1"/>
      <c r="K109" s="1"/>
      <c r="L109" s="1"/>
      <c r="M109" s="1"/>
      <c r="N109" s="1"/>
      <c r="O109" s="1"/>
      <c r="P109" s="1"/>
      <c r="Q109" s="1"/>
      <c r="R109" s="1"/>
      <c r="S109" s="1"/>
      <c r="T109" s="1"/>
      <c r="U109" s="1"/>
      <c r="V109" s="62"/>
      <c r="W109" s="62"/>
      <c r="X109" s="62"/>
    </row>
    <row r="110" spans="1:24" x14ac:dyDescent="0.25">
      <c r="A110" s="62"/>
      <c r="B110" s="62"/>
      <c r="C110" s="62"/>
      <c r="D110" s="62"/>
      <c r="E110" s="62"/>
      <c r="F110" s="1"/>
      <c r="G110" s="1"/>
      <c r="H110" s="1"/>
      <c r="I110" s="1"/>
      <c r="J110" s="1"/>
      <c r="K110" s="1"/>
      <c r="L110" s="1"/>
      <c r="M110" s="1"/>
      <c r="N110" s="1"/>
      <c r="O110" s="1"/>
      <c r="P110" s="1"/>
      <c r="Q110" s="1"/>
      <c r="R110" s="1"/>
      <c r="S110" s="1"/>
      <c r="T110" s="1"/>
      <c r="U110" s="1"/>
      <c r="V110" s="62"/>
      <c r="W110" s="62"/>
      <c r="X110" s="62"/>
    </row>
    <row r="111" spans="1:24" x14ac:dyDescent="0.25">
      <c r="A111" s="62"/>
      <c r="B111" s="62"/>
      <c r="C111" s="62"/>
      <c r="D111" s="62"/>
      <c r="E111" s="62"/>
      <c r="F111" s="1"/>
      <c r="G111" s="1"/>
      <c r="H111" s="1"/>
      <c r="I111" s="1"/>
      <c r="J111" s="1"/>
      <c r="K111" s="1"/>
      <c r="L111" s="1"/>
      <c r="M111" s="1"/>
      <c r="N111" s="1"/>
      <c r="O111" s="1"/>
      <c r="P111" s="1"/>
      <c r="Q111" s="1"/>
      <c r="R111" s="1"/>
      <c r="S111" s="1"/>
      <c r="T111" s="1"/>
      <c r="U111" s="1"/>
      <c r="V111" s="62"/>
      <c r="W111" s="62"/>
      <c r="X111" s="62"/>
    </row>
    <row r="112" spans="1:24" x14ac:dyDescent="0.25">
      <c r="A112" s="62"/>
      <c r="B112" s="62"/>
      <c r="C112" s="62"/>
      <c r="D112" s="62"/>
      <c r="E112" s="62"/>
      <c r="F112" s="1"/>
      <c r="G112" s="1"/>
      <c r="H112" s="1"/>
      <c r="I112" s="1"/>
      <c r="J112" s="1"/>
      <c r="K112" s="1"/>
      <c r="L112" s="1"/>
      <c r="M112" s="1"/>
      <c r="N112" s="1"/>
      <c r="O112" s="1"/>
      <c r="P112" s="1"/>
      <c r="Q112" s="1"/>
      <c r="R112" s="1"/>
      <c r="S112" s="1"/>
      <c r="T112" s="1"/>
      <c r="U112" s="1"/>
      <c r="V112" s="62"/>
      <c r="W112" s="62"/>
      <c r="X112" s="62"/>
    </row>
    <row r="113" spans="1:24" x14ac:dyDescent="0.25">
      <c r="A113" s="62"/>
      <c r="B113" s="62"/>
      <c r="C113" s="62"/>
      <c r="D113" s="62"/>
      <c r="E113" s="62"/>
      <c r="F113" s="1"/>
      <c r="G113" s="1"/>
      <c r="H113" s="1"/>
      <c r="I113" s="1"/>
      <c r="J113" s="1"/>
      <c r="K113" s="1"/>
      <c r="L113" s="1"/>
      <c r="M113" s="1"/>
      <c r="N113" s="1"/>
      <c r="O113" s="1"/>
      <c r="P113" s="1"/>
      <c r="Q113" s="1"/>
      <c r="R113" s="1"/>
      <c r="S113" s="1"/>
      <c r="T113" s="1"/>
      <c r="U113" s="1"/>
      <c r="V113" s="62"/>
      <c r="W113" s="62"/>
      <c r="X113" s="62"/>
    </row>
    <row r="114" spans="1:24" x14ac:dyDescent="0.25">
      <c r="A114" s="62"/>
      <c r="B114" s="62"/>
      <c r="C114" s="62"/>
      <c r="D114" s="62"/>
      <c r="E114" s="62"/>
      <c r="F114" s="1"/>
      <c r="G114" s="1"/>
      <c r="H114" s="1"/>
      <c r="I114" s="1"/>
      <c r="J114" s="1"/>
      <c r="K114" s="1"/>
      <c r="L114" s="1"/>
      <c r="M114" s="1"/>
      <c r="N114" s="1"/>
      <c r="O114" s="1"/>
      <c r="P114" s="1"/>
      <c r="Q114" s="1"/>
      <c r="R114" s="1"/>
      <c r="S114" s="1"/>
      <c r="T114" s="1"/>
      <c r="U114" s="1"/>
      <c r="V114" s="62"/>
      <c r="W114" s="62"/>
      <c r="X114" s="62"/>
    </row>
    <row r="115" spans="1:24" x14ac:dyDescent="0.25">
      <c r="A115" s="62"/>
      <c r="B115" s="62"/>
      <c r="C115" s="62"/>
      <c r="D115" s="62"/>
      <c r="E115" s="62"/>
      <c r="F115" s="1"/>
      <c r="G115" s="1"/>
      <c r="H115" s="1"/>
      <c r="I115" s="1"/>
      <c r="J115" s="1"/>
      <c r="K115" s="1"/>
      <c r="L115" s="1"/>
      <c r="M115" s="1"/>
      <c r="N115" s="1"/>
      <c r="O115" s="1"/>
      <c r="P115" s="1"/>
      <c r="Q115" s="1"/>
      <c r="R115" s="1"/>
      <c r="S115" s="1"/>
      <c r="T115" s="1"/>
      <c r="U115" s="1"/>
      <c r="V115" s="62"/>
      <c r="W115" s="62"/>
      <c r="X115" s="62"/>
    </row>
    <row r="116" spans="1:24" x14ac:dyDescent="0.25">
      <c r="A116" s="62"/>
      <c r="B116" s="62"/>
      <c r="C116" s="62"/>
      <c r="D116" s="62"/>
      <c r="E116" s="62"/>
      <c r="F116" s="1"/>
      <c r="G116" s="1"/>
      <c r="H116" s="1"/>
      <c r="I116" s="1"/>
      <c r="J116" s="1"/>
      <c r="K116" s="1"/>
      <c r="L116" s="1"/>
      <c r="M116" s="1"/>
      <c r="N116" s="1"/>
      <c r="O116" s="1"/>
      <c r="P116" s="1"/>
      <c r="Q116" s="1"/>
      <c r="R116" s="1"/>
      <c r="S116" s="1"/>
      <c r="T116" s="1"/>
      <c r="U116" s="1"/>
      <c r="V116" s="62"/>
      <c r="W116" s="62"/>
      <c r="X116" s="62"/>
    </row>
    <row r="117" spans="1:24" x14ac:dyDescent="0.25">
      <c r="A117" s="62"/>
      <c r="B117" s="62"/>
      <c r="C117" s="62"/>
      <c r="D117" s="62"/>
      <c r="E117" s="62"/>
      <c r="F117" s="1"/>
      <c r="G117" s="1"/>
      <c r="H117" s="1"/>
      <c r="I117" s="1"/>
      <c r="J117" s="1"/>
      <c r="K117" s="1"/>
      <c r="L117" s="1"/>
      <c r="M117" s="1"/>
      <c r="N117" s="1"/>
      <c r="O117" s="1"/>
      <c r="P117" s="1"/>
      <c r="Q117" s="1"/>
      <c r="R117" s="1"/>
      <c r="S117" s="1"/>
      <c r="T117" s="1"/>
      <c r="U117" s="1"/>
      <c r="V117" s="62"/>
      <c r="W117" s="62"/>
      <c r="X117" s="62"/>
    </row>
    <row r="118" spans="1:24" x14ac:dyDescent="0.25">
      <c r="A118" s="62"/>
      <c r="B118" s="62"/>
      <c r="C118" s="62"/>
      <c r="D118" s="62"/>
      <c r="E118" s="62"/>
      <c r="F118" s="1"/>
      <c r="G118" s="1"/>
      <c r="H118" s="1"/>
      <c r="I118" s="1"/>
      <c r="J118" s="1"/>
      <c r="K118" s="1"/>
      <c r="L118" s="1"/>
      <c r="M118" s="1"/>
      <c r="N118" s="1"/>
      <c r="O118" s="1"/>
      <c r="P118" s="1"/>
      <c r="Q118" s="1"/>
      <c r="R118" s="1"/>
      <c r="S118" s="1"/>
      <c r="T118" s="1"/>
      <c r="U118" s="1"/>
      <c r="V118" s="62"/>
      <c r="W118" s="62"/>
      <c r="X118" s="62"/>
    </row>
    <row r="119" spans="1:24" x14ac:dyDescent="0.25">
      <c r="A119" s="62"/>
      <c r="B119" s="62"/>
      <c r="C119" s="62"/>
      <c r="D119" s="62"/>
      <c r="E119" s="62"/>
      <c r="F119" s="1"/>
      <c r="G119" s="1"/>
      <c r="H119" s="1"/>
      <c r="I119" s="1"/>
      <c r="J119" s="1"/>
      <c r="K119" s="1"/>
      <c r="L119" s="1"/>
      <c r="M119" s="1"/>
      <c r="N119" s="1"/>
      <c r="O119" s="1"/>
      <c r="P119" s="1"/>
      <c r="Q119" s="1"/>
      <c r="R119" s="1"/>
      <c r="S119" s="1"/>
      <c r="T119" s="1"/>
      <c r="U119" s="1"/>
      <c r="V119" s="62"/>
      <c r="W119" s="62"/>
      <c r="X119" s="62"/>
    </row>
    <row r="120" spans="1:24" x14ac:dyDescent="0.25">
      <c r="A120" s="62"/>
      <c r="B120" s="62"/>
      <c r="C120" s="62"/>
      <c r="D120" s="62"/>
      <c r="E120" s="62"/>
      <c r="F120" s="1"/>
      <c r="G120" s="1"/>
      <c r="H120" s="1"/>
      <c r="I120" s="1"/>
      <c r="J120" s="1"/>
      <c r="K120" s="1"/>
      <c r="L120" s="1"/>
      <c r="M120" s="1"/>
      <c r="N120" s="1"/>
      <c r="O120" s="1"/>
      <c r="P120" s="1"/>
      <c r="Q120" s="1"/>
      <c r="R120" s="1"/>
      <c r="S120" s="1"/>
      <c r="T120" s="1"/>
      <c r="U120" s="1"/>
      <c r="V120" s="62"/>
      <c r="W120" s="62"/>
      <c r="X120" s="62"/>
    </row>
    <row r="121" spans="1:24" x14ac:dyDescent="0.25">
      <c r="A121" s="62"/>
      <c r="B121" s="62"/>
      <c r="C121" s="62"/>
      <c r="D121" s="62"/>
      <c r="E121" s="62"/>
      <c r="F121" s="1"/>
      <c r="G121" s="1"/>
      <c r="H121" s="1"/>
      <c r="I121" s="1"/>
      <c r="J121" s="1"/>
      <c r="K121" s="1"/>
      <c r="L121" s="1"/>
      <c r="M121" s="1"/>
      <c r="N121" s="1"/>
      <c r="O121" s="1"/>
      <c r="P121" s="1"/>
      <c r="Q121" s="1"/>
      <c r="R121" s="1"/>
      <c r="S121" s="1"/>
      <c r="T121" s="1"/>
      <c r="U121" s="1"/>
      <c r="V121" s="62"/>
      <c r="W121" s="62"/>
      <c r="X121" s="62"/>
    </row>
    <row r="122" spans="1:24" x14ac:dyDescent="0.25">
      <c r="A122" s="62"/>
      <c r="B122" s="62"/>
      <c r="C122" s="62"/>
      <c r="D122" s="62"/>
      <c r="E122" s="62"/>
      <c r="F122" s="1"/>
      <c r="G122" s="1"/>
      <c r="H122" s="1"/>
      <c r="I122" s="1"/>
      <c r="J122" s="1"/>
      <c r="K122" s="1"/>
      <c r="L122" s="1"/>
      <c r="M122" s="1"/>
      <c r="N122" s="1"/>
      <c r="O122" s="1"/>
      <c r="P122" s="1"/>
      <c r="Q122" s="1"/>
      <c r="R122" s="1"/>
      <c r="S122" s="1"/>
      <c r="T122" s="1"/>
      <c r="U122" s="1"/>
      <c r="V122" s="62"/>
      <c r="W122" s="62"/>
      <c r="X122" s="62"/>
    </row>
    <row r="123" spans="1:24" x14ac:dyDescent="0.25">
      <c r="A123" s="62"/>
      <c r="B123" s="62"/>
      <c r="C123" s="62"/>
      <c r="D123" s="62"/>
      <c r="E123" s="62"/>
      <c r="F123" s="1"/>
      <c r="G123" s="1"/>
      <c r="H123" s="1"/>
      <c r="I123" s="1"/>
      <c r="J123" s="1"/>
      <c r="K123" s="1"/>
      <c r="L123" s="1"/>
      <c r="M123" s="1"/>
      <c r="N123" s="1"/>
      <c r="O123" s="1"/>
      <c r="P123" s="1"/>
      <c r="Q123" s="1"/>
      <c r="R123" s="1"/>
      <c r="S123" s="1"/>
      <c r="T123" s="1"/>
      <c r="U123" s="1"/>
      <c r="V123" s="62"/>
      <c r="W123" s="62"/>
      <c r="X123" s="62"/>
    </row>
    <row r="124" spans="1:24" x14ac:dyDescent="0.25">
      <c r="A124" s="62"/>
      <c r="B124" s="62"/>
      <c r="C124" s="62"/>
      <c r="D124" s="62"/>
      <c r="E124" s="62"/>
      <c r="F124" s="1"/>
      <c r="G124" s="1"/>
      <c r="H124" s="1"/>
      <c r="I124" s="1"/>
      <c r="J124" s="1"/>
      <c r="K124" s="1"/>
      <c r="L124" s="1"/>
      <c r="M124" s="1"/>
      <c r="N124" s="1"/>
      <c r="O124" s="1"/>
      <c r="P124" s="1"/>
      <c r="Q124" s="1"/>
      <c r="R124" s="1"/>
      <c r="S124" s="1"/>
      <c r="T124" s="1"/>
      <c r="U124" s="1"/>
      <c r="V124" s="62"/>
      <c r="W124" s="62"/>
      <c r="X124" s="62"/>
    </row>
    <row r="125" spans="1:24" x14ac:dyDescent="0.25">
      <c r="A125" s="62"/>
      <c r="B125" s="62"/>
      <c r="C125" s="62"/>
      <c r="D125" s="62"/>
      <c r="E125" s="62"/>
      <c r="F125" s="1"/>
      <c r="G125" s="1"/>
      <c r="H125" s="1"/>
      <c r="I125" s="1"/>
      <c r="J125" s="1"/>
      <c r="K125" s="1"/>
      <c r="L125" s="1"/>
      <c r="M125" s="1"/>
      <c r="N125" s="1"/>
      <c r="O125" s="1"/>
      <c r="P125" s="1"/>
      <c r="Q125" s="1"/>
      <c r="R125" s="1"/>
      <c r="S125" s="1"/>
      <c r="T125" s="1"/>
      <c r="U125" s="1"/>
      <c r="V125" s="62"/>
      <c r="W125" s="62"/>
      <c r="X125" s="62"/>
    </row>
    <row r="126" spans="1:24" x14ac:dyDescent="0.25">
      <c r="A126" s="62"/>
      <c r="B126" s="62"/>
      <c r="C126" s="62"/>
      <c r="D126" s="62"/>
      <c r="E126" s="62"/>
      <c r="F126" s="1"/>
      <c r="G126" s="1"/>
      <c r="H126" s="1"/>
      <c r="I126" s="1"/>
      <c r="J126" s="1"/>
      <c r="K126" s="1"/>
      <c r="L126" s="1"/>
      <c r="M126" s="1"/>
      <c r="N126" s="1"/>
      <c r="O126" s="1"/>
      <c r="P126" s="1"/>
      <c r="Q126" s="1"/>
      <c r="R126" s="1"/>
      <c r="S126" s="1"/>
      <c r="T126" s="1"/>
      <c r="U126" s="1"/>
      <c r="V126" s="62"/>
      <c r="W126" s="62"/>
      <c r="X126" s="62"/>
    </row>
    <row r="127" spans="1:24" x14ac:dyDescent="0.25">
      <c r="A127" s="62"/>
      <c r="B127" s="62"/>
      <c r="C127" s="62"/>
      <c r="D127" s="62"/>
      <c r="E127" s="62"/>
      <c r="F127" s="1"/>
      <c r="G127" s="1"/>
      <c r="H127" s="1"/>
      <c r="I127" s="1"/>
      <c r="J127" s="1"/>
      <c r="K127" s="1"/>
      <c r="L127" s="1"/>
      <c r="M127" s="1"/>
      <c r="N127" s="1"/>
      <c r="O127" s="1"/>
      <c r="P127" s="1"/>
      <c r="Q127" s="1"/>
      <c r="R127" s="1"/>
      <c r="S127" s="1"/>
      <c r="T127" s="1"/>
      <c r="U127" s="1"/>
      <c r="V127" s="62"/>
      <c r="W127" s="62"/>
      <c r="X127" s="62"/>
    </row>
    <row r="128" spans="1:24" x14ac:dyDescent="0.25">
      <c r="A128" s="62"/>
      <c r="B128" s="62"/>
      <c r="C128" s="62"/>
      <c r="D128" s="62"/>
      <c r="E128" s="62"/>
      <c r="F128" s="1"/>
      <c r="G128" s="1"/>
      <c r="H128" s="1"/>
      <c r="I128" s="1"/>
      <c r="J128" s="1"/>
      <c r="K128" s="1"/>
      <c r="L128" s="1"/>
      <c r="M128" s="1"/>
      <c r="N128" s="1"/>
      <c r="O128" s="1"/>
      <c r="P128" s="1"/>
      <c r="Q128" s="1"/>
      <c r="R128" s="1"/>
      <c r="S128" s="1"/>
      <c r="T128" s="1"/>
      <c r="U128" s="1"/>
      <c r="V128" s="62"/>
      <c r="W128" s="62"/>
      <c r="X128" s="62"/>
    </row>
    <row r="129" spans="1:24" x14ac:dyDescent="0.25">
      <c r="A129" s="62"/>
      <c r="B129" s="62"/>
      <c r="C129" s="62"/>
      <c r="D129" s="62"/>
      <c r="E129" s="62"/>
      <c r="F129" s="1"/>
      <c r="G129" s="1"/>
      <c r="H129" s="1"/>
      <c r="I129" s="1"/>
      <c r="J129" s="1"/>
      <c r="K129" s="1"/>
      <c r="L129" s="1"/>
      <c r="M129" s="1"/>
      <c r="N129" s="1"/>
      <c r="O129" s="1"/>
      <c r="P129" s="1"/>
      <c r="Q129" s="1"/>
      <c r="R129" s="1"/>
      <c r="S129" s="1"/>
      <c r="T129" s="1"/>
      <c r="U129" s="1"/>
      <c r="V129" s="62"/>
      <c r="W129" s="62"/>
      <c r="X129" s="62"/>
    </row>
    <row r="130" spans="1:24" x14ac:dyDescent="0.25">
      <c r="A130" s="62"/>
      <c r="B130" s="62"/>
      <c r="C130" s="62"/>
      <c r="D130" s="62"/>
      <c r="E130" s="62"/>
      <c r="F130" s="1"/>
      <c r="G130" s="1"/>
      <c r="H130" s="1"/>
      <c r="I130" s="1"/>
      <c r="J130" s="1"/>
      <c r="K130" s="1"/>
      <c r="L130" s="1"/>
      <c r="M130" s="1"/>
      <c r="N130" s="1"/>
      <c r="O130" s="1"/>
      <c r="P130" s="1"/>
      <c r="Q130" s="1"/>
      <c r="R130" s="1"/>
      <c r="S130" s="1"/>
      <c r="T130" s="1"/>
      <c r="U130" s="1"/>
      <c r="V130" s="62"/>
      <c r="W130" s="62"/>
      <c r="X130" s="62"/>
    </row>
    <row r="131" spans="1:24" x14ac:dyDescent="0.25">
      <c r="A131" s="62"/>
      <c r="B131" s="62"/>
      <c r="C131" s="62"/>
      <c r="D131" s="62"/>
      <c r="E131" s="62"/>
      <c r="F131" s="1"/>
      <c r="G131" s="1"/>
      <c r="H131" s="1"/>
      <c r="I131" s="1"/>
      <c r="J131" s="1"/>
      <c r="K131" s="1"/>
      <c r="L131" s="1"/>
      <c r="M131" s="1"/>
      <c r="N131" s="1"/>
      <c r="O131" s="1"/>
      <c r="P131" s="1"/>
      <c r="Q131" s="1"/>
      <c r="R131" s="1"/>
      <c r="S131" s="1"/>
      <c r="T131" s="1"/>
      <c r="U131" s="1"/>
      <c r="V131" s="62"/>
      <c r="W131" s="62"/>
      <c r="X131" s="62"/>
    </row>
    <row r="132" spans="1:24" x14ac:dyDescent="0.25">
      <c r="A132" s="62"/>
      <c r="B132" s="62"/>
      <c r="C132" s="62"/>
      <c r="D132" s="62"/>
      <c r="E132" s="62"/>
      <c r="F132" s="1"/>
      <c r="G132" s="1"/>
      <c r="H132" s="1"/>
      <c r="I132" s="1"/>
      <c r="J132" s="1"/>
      <c r="K132" s="1"/>
      <c r="L132" s="1"/>
      <c r="M132" s="1"/>
      <c r="N132" s="1"/>
      <c r="O132" s="1"/>
      <c r="P132" s="1"/>
      <c r="Q132" s="1"/>
      <c r="R132" s="1"/>
      <c r="S132" s="1"/>
      <c r="T132" s="1"/>
      <c r="U132" s="1"/>
      <c r="V132" s="62"/>
      <c r="W132" s="62"/>
      <c r="X132" s="62"/>
    </row>
    <row r="133" spans="1:24" x14ac:dyDescent="0.25">
      <c r="A133" s="62"/>
      <c r="B133" s="62"/>
      <c r="C133" s="62"/>
      <c r="D133" s="62"/>
      <c r="E133" s="62"/>
      <c r="F133" s="1"/>
      <c r="G133" s="1"/>
      <c r="H133" s="1"/>
      <c r="I133" s="1"/>
      <c r="J133" s="1"/>
      <c r="K133" s="1"/>
      <c r="L133" s="1"/>
      <c r="M133" s="1"/>
      <c r="N133" s="1"/>
      <c r="O133" s="1"/>
      <c r="P133" s="1"/>
      <c r="Q133" s="1"/>
      <c r="R133" s="1"/>
      <c r="S133" s="1"/>
      <c r="T133" s="1"/>
      <c r="U133" s="1"/>
      <c r="V133" s="62"/>
      <c r="W133" s="62"/>
      <c r="X133" s="62"/>
    </row>
    <row r="134" spans="1:24" x14ac:dyDescent="0.25">
      <c r="A134" s="62"/>
      <c r="B134" s="62"/>
      <c r="C134" s="62"/>
      <c r="D134" s="62"/>
      <c r="E134" s="62"/>
      <c r="F134" s="1"/>
      <c r="G134" s="1"/>
      <c r="H134" s="1"/>
      <c r="I134" s="1"/>
      <c r="J134" s="1"/>
      <c r="K134" s="1"/>
      <c r="L134" s="1"/>
      <c r="M134" s="1"/>
      <c r="N134" s="1"/>
      <c r="O134" s="1"/>
      <c r="P134" s="1"/>
      <c r="Q134" s="1"/>
      <c r="R134" s="1"/>
      <c r="S134" s="1"/>
      <c r="T134" s="1"/>
      <c r="U134" s="1"/>
      <c r="V134" s="62"/>
      <c r="W134" s="62"/>
      <c r="X134" s="62"/>
    </row>
    <row r="135" spans="1:24" x14ac:dyDescent="0.25">
      <c r="A135" s="62"/>
      <c r="B135" s="62"/>
      <c r="C135" s="62"/>
      <c r="D135" s="62"/>
      <c r="E135" s="62"/>
      <c r="F135" s="1"/>
      <c r="G135" s="1"/>
      <c r="H135" s="1"/>
      <c r="I135" s="1"/>
      <c r="J135" s="1"/>
      <c r="K135" s="1"/>
      <c r="L135" s="1"/>
      <c r="M135" s="1"/>
      <c r="N135" s="1"/>
      <c r="O135" s="1"/>
      <c r="P135" s="1"/>
      <c r="Q135" s="1"/>
      <c r="R135" s="1"/>
      <c r="S135" s="1"/>
      <c r="T135" s="1"/>
      <c r="U135" s="1"/>
      <c r="V135" s="62"/>
      <c r="W135" s="62"/>
      <c r="X135" s="62"/>
    </row>
    <row r="136" spans="1:24" x14ac:dyDescent="0.25">
      <c r="A136" s="62"/>
      <c r="B136" s="62"/>
      <c r="C136" s="62"/>
      <c r="D136" s="62"/>
      <c r="E136" s="62"/>
      <c r="F136" s="1"/>
      <c r="G136" s="1"/>
      <c r="H136" s="1"/>
      <c r="I136" s="1"/>
      <c r="J136" s="1"/>
      <c r="K136" s="1"/>
      <c r="L136" s="1"/>
      <c r="M136" s="1"/>
      <c r="N136" s="1"/>
      <c r="O136" s="1"/>
      <c r="P136" s="1"/>
      <c r="Q136" s="1"/>
      <c r="R136" s="1"/>
      <c r="S136" s="1"/>
      <c r="T136" s="1"/>
      <c r="U136" s="1"/>
      <c r="V136" s="62"/>
      <c r="W136" s="62"/>
      <c r="X136" s="62"/>
    </row>
    <row r="137" spans="1:24" x14ac:dyDescent="0.25">
      <c r="A137" s="62"/>
      <c r="B137" s="62"/>
      <c r="C137" s="62"/>
      <c r="D137" s="62"/>
      <c r="E137" s="62"/>
      <c r="F137" s="1"/>
      <c r="G137" s="1"/>
      <c r="H137" s="1"/>
      <c r="I137" s="1"/>
      <c r="J137" s="1"/>
      <c r="K137" s="1"/>
      <c r="L137" s="1"/>
      <c r="M137" s="1"/>
      <c r="N137" s="1"/>
      <c r="O137" s="1"/>
      <c r="P137" s="1"/>
      <c r="Q137" s="1"/>
      <c r="R137" s="1"/>
      <c r="S137" s="1"/>
      <c r="T137" s="1"/>
      <c r="U137" s="1"/>
      <c r="V137" s="62"/>
      <c r="W137" s="62"/>
      <c r="X137" s="62"/>
    </row>
    <row r="138" spans="1:24" x14ac:dyDescent="0.25">
      <c r="A138" s="62"/>
      <c r="B138" s="62"/>
      <c r="C138" s="62"/>
      <c r="D138" s="62"/>
      <c r="E138" s="62"/>
      <c r="F138" s="1"/>
      <c r="G138" s="1"/>
      <c r="H138" s="1"/>
      <c r="I138" s="1"/>
      <c r="J138" s="1"/>
      <c r="K138" s="1"/>
      <c r="L138" s="1"/>
      <c r="M138" s="1"/>
      <c r="N138" s="1"/>
      <c r="O138" s="1"/>
      <c r="P138" s="1"/>
      <c r="Q138" s="1"/>
      <c r="R138" s="1"/>
      <c r="S138" s="1"/>
      <c r="T138" s="1"/>
      <c r="U138" s="1"/>
      <c r="V138" s="62"/>
      <c r="W138" s="62"/>
      <c r="X138" s="62"/>
    </row>
    <row r="139" spans="1:24" x14ac:dyDescent="0.25">
      <c r="A139" s="62"/>
      <c r="B139" s="62"/>
      <c r="C139" s="62"/>
      <c r="D139" s="62"/>
      <c r="E139" s="62"/>
      <c r="F139" s="1"/>
      <c r="G139" s="1"/>
      <c r="H139" s="1"/>
      <c r="I139" s="1"/>
      <c r="J139" s="1"/>
      <c r="K139" s="1"/>
      <c r="L139" s="1"/>
      <c r="M139" s="1"/>
      <c r="N139" s="1"/>
      <c r="O139" s="1"/>
      <c r="P139" s="1"/>
      <c r="Q139" s="1"/>
      <c r="R139" s="1"/>
      <c r="S139" s="1"/>
      <c r="T139" s="1"/>
      <c r="U139" s="1"/>
      <c r="V139" s="62"/>
      <c r="W139" s="62"/>
      <c r="X139" s="62"/>
    </row>
    <row r="140" spans="1:24" x14ac:dyDescent="0.25">
      <c r="A140" s="62"/>
      <c r="B140" s="62"/>
      <c r="C140" s="62"/>
      <c r="D140" s="62"/>
      <c r="E140" s="62"/>
      <c r="F140" s="1"/>
      <c r="G140" s="1"/>
      <c r="H140" s="1"/>
      <c r="I140" s="1"/>
      <c r="J140" s="1"/>
      <c r="K140" s="1"/>
      <c r="L140" s="1"/>
      <c r="M140" s="1"/>
      <c r="N140" s="1"/>
      <c r="O140" s="1"/>
      <c r="P140" s="1"/>
      <c r="Q140" s="1"/>
      <c r="R140" s="1"/>
      <c r="S140" s="1"/>
      <c r="T140" s="1"/>
      <c r="U140" s="1"/>
      <c r="V140" s="62"/>
      <c r="W140" s="62"/>
      <c r="X140" s="62"/>
    </row>
    <row r="141" spans="1:24" x14ac:dyDescent="0.25">
      <c r="A141" s="62"/>
      <c r="B141" s="62"/>
      <c r="C141" s="62"/>
      <c r="D141" s="62"/>
      <c r="E141" s="62"/>
      <c r="F141" s="1"/>
      <c r="G141" s="1"/>
      <c r="H141" s="1"/>
      <c r="I141" s="1"/>
      <c r="J141" s="1"/>
      <c r="K141" s="1"/>
      <c r="L141" s="1"/>
      <c r="M141" s="1"/>
      <c r="N141" s="1"/>
      <c r="O141" s="1"/>
      <c r="P141" s="1"/>
      <c r="Q141" s="1"/>
      <c r="R141" s="1"/>
      <c r="S141" s="1"/>
      <c r="T141" s="1"/>
      <c r="U141" s="1"/>
      <c r="V141" s="62"/>
      <c r="W141" s="62"/>
      <c r="X141" s="62"/>
    </row>
    <row r="142" spans="1:24" x14ac:dyDescent="0.25">
      <c r="A142" s="62"/>
      <c r="B142" s="62"/>
      <c r="C142" s="62"/>
      <c r="D142" s="62"/>
      <c r="E142" s="62"/>
      <c r="F142" s="1"/>
      <c r="G142" s="1"/>
      <c r="H142" s="1"/>
      <c r="I142" s="1"/>
      <c r="J142" s="1"/>
      <c r="K142" s="1"/>
      <c r="L142" s="1"/>
      <c r="M142" s="1"/>
      <c r="N142" s="1"/>
      <c r="O142" s="1"/>
      <c r="P142" s="1"/>
      <c r="Q142" s="1"/>
      <c r="R142" s="1"/>
      <c r="S142" s="1"/>
      <c r="T142" s="1"/>
      <c r="U142" s="1"/>
      <c r="V142" s="62"/>
      <c r="W142" s="62"/>
      <c r="X142" s="62"/>
    </row>
    <row r="143" spans="1:24" x14ac:dyDescent="0.25">
      <c r="A143" s="62"/>
      <c r="B143" s="62"/>
      <c r="C143" s="62"/>
      <c r="D143" s="62"/>
      <c r="E143" s="62"/>
      <c r="F143" s="1"/>
      <c r="G143" s="1"/>
      <c r="H143" s="1"/>
      <c r="I143" s="1"/>
      <c r="J143" s="1"/>
      <c r="K143" s="1"/>
      <c r="L143" s="1"/>
      <c r="M143" s="1"/>
      <c r="N143" s="1"/>
      <c r="O143" s="1"/>
      <c r="P143" s="1"/>
      <c r="Q143" s="1"/>
      <c r="R143" s="1"/>
      <c r="S143" s="1"/>
      <c r="T143" s="1"/>
      <c r="U143" s="1"/>
      <c r="V143" s="62"/>
      <c r="W143" s="62"/>
      <c r="X143" s="62"/>
    </row>
    <row r="144" spans="1:24" x14ac:dyDescent="0.25">
      <c r="A144" s="62"/>
      <c r="B144" s="62"/>
      <c r="C144" s="62"/>
      <c r="D144" s="62"/>
      <c r="E144" s="62"/>
      <c r="F144" s="1"/>
      <c r="G144" s="1"/>
      <c r="H144" s="1"/>
      <c r="I144" s="1"/>
      <c r="J144" s="1"/>
      <c r="K144" s="1"/>
      <c r="L144" s="1"/>
      <c r="M144" s="1"/>
      <c r="N144" s="1"/>
      <c r="O144" s="1"/>
      <c r="P144" s="1"/>
      <c r="Q144" s="1"/>
      <c r="R144" s="1"/>
      <c r="S144" s="1"/>
      <c r="T144" s="1"/>
      <c r="U144" s="1"/>
      <c r="V144" s="62"/>
      <c r="W144" s="62"/>
      <c r="X144" s="62"/>
    </row>
    <row r="145" spans="1:24" x14ac:dyDescent="0.25">
      <c r="A145" s="62"/>
      <c r="B145" s="62"/>
      <c r="C145" s="62"/>
      <c r="D145" s="62"/>
      <c r="E145" s="62"/>
      <c r="F145" s="1"/>
      <c r="G145" s="1"/>
      <c r="H145" s="1"/>
      <c r="I145" s="1"/>
      <c r="J145" s="1"/>
      <c r="K145" s="1"/>
      <c r="L145" s="1"/>
      <c r="M145" s="1"/>
      <c r="N145" s="1"/>
      <c r="O145" s="1"/>
      <c r="P145" s="1"/>
      <c r="Q145" s="1"/>
      <c r="R145" s="1"/>
      <c r="S145" s="1"/>
      <c r="T145" s="1"/>
      <c r="U145" s="1"/>
      <c r="V145" s="62"/>
      <c r="W145" s="62"/>
      <c r="X145" s="62"/>
    </row>
    <row r="146" spans="1:24" x14ac:dyDescent="0.25">
      <c r="A146" s="62"/>
      <c r="B146" s="62"/>
      <c r="C146" s="62"/>
      <c r="D146" s="62"/>
      <c r="E146" s="62"/>
      <c r="F146" s="1"/>
      <c r="G146" s="1"/>
      <c r="H146" s="1"/>
      <c r="I146" s="1"/>
      <c r="J146" s="1"/>
      <c r="K146" s="1"/>
      <c r="L146" s="1"/>
      <c r="M146" s="1"/>
      <c r="N146" s="1"/>
      <c r="O146" s="1"/>
      <c r="P146" s="1"/>
      <c r="Q146" s="1"/>
      <c r="R146" s="1"/>
      <c r="S146" s="1"/>
      <c r="T146" s="1"/>
      <c r="U146" s="1"/>
      <c r="V146" s="62"/>
      <c r="W146" s="62"/>
      <c r="X146" s="62"/>
    </row>
    <row r="147" spans="1:24" x14ac:dyDescent="0.25">
      <c r="A147" s="62"/>
      <c r="B147" s="62"/>
      <c r="C147" s="62"/>
      <c r="D147" s="62"/>
      <c r="E147" s="62"/>
      <c r="F147" s="1"/>
      <c r="G147" s="1"/>
      <c r="H147" s="1"/>
      <c r="I147" s="1"/>
      <c r="J147" s="1"/>
      <c r="K147" s="1"/>
      <c r="L147" s="1"/>
      <c r="M147" s="1"/>
      <c r="N147" s="1"/>
      <c r="O147" s="1"/>
      <c r="P147" s="1"/>
      <c r="Q147" s="1"/>
      <c r="R147" s="1"/>
      <c r="S147" s="1"/>
      <c r="T147" s="1"/>
      <c r="U147" s="1"/>
      <c r="V147" s="62"/>
      <c r="W147" s="62"/>
      <c r="X147" s="62"/>
    </row>
    <row r="148" spans="1:24" x14ac:dyDescent="0.25">
      <c r="A148" s="62"/>
      <c r="B148" s="62"/>
      <c r="C148" s="62"/>
      <c r="D148" s="62"/>
      <c r="E148" s="62"/>
      <c r="F148" s="1"/>
      <c r="G148" s="1"/>
      <c r="H148" s="1"/>
      <c r="I148" s="1"/>
      <c r="J148" s="1"/>
      <c r="K148" s="1"/>
      <c r="L148" s="1"/>
      <c r="M148" s="1"/>
      <c r="N148" s="1"/>
      <c r="O148" s="1"/>
      <c r="P148" s="1"/>
      <c r="Q148" s="1"/>
      <c r="R148" s="1"/>
      <c r="S148" s="1"/>
      <c r="T148" s="1"/>
      <c r="U148" s="1"/>
      <c r="V148" s="62"/>
      <c r="W148" s="62"/>
      <c r="X148" s="62"/>
    </row>
    <row r="149" spans="1:24" x14ac:dyDescent="0.25">
      <c r="A149" s="62"/>
      <c r="B149" s="62"/>
      <c r="C149" s="62"/>
      <c r="D149" s="62"/>
      <c r="E149" s="62"/>
      <c r="F149" s="1"/>
      <c r="G149" s="1"/>
      <c r="H149" s="1"/>
      <c r="I149" s="1"/>
      <c r="J149" s="1"/>
      <c r="K149" s="1"/>
      <c r="L149" s="1"/>
      <c r="M149" s="1"/>
      <c r="N149" s="1"/>
      <c r="O149" s="1"/>
      <c r="P149" s="1"/>
      <c r="Q149" s="1"/>
      <c r="R149" s="1"/>
      <c r="S149" s="1"/>
      <c r="T149" s="1"/>
      <c r="U149" s="1"/>
      <c r="V149" s="62"/>
      <c r="W149" s="62"/>
      <c r="X149" s="62"/>
    </row>
    <row r="150" spans="1:24" x14ac:dyDescent="0.25">
      <c r="A150" s="62"/>
      <c r="B150" s="62"/>
      <c r="C150" s="62"/>
      <c r="D150" s="62"/>
      <c r="E150" s="62"/>
      <c r="F150" s="1"/>
      <c r="G150" s="1"/>
      <c r="H150" s="1"/>
      <c r="I150" s="1"/>
      <c r="J150" s="1"/>
      <c r="K150" s="1"/>
      <c r="L150" s="1"/>
      <c r="M150" s="1"/>
      <c r="N150" s="1"/>
      <c r="O150" s="1"/>
      <c r="P150" s="1"/>
      <c r="Q150" s="1"/>
      <c r="R150" s="1"/>
      <c r="S150" s="1"/>
      <c r="T150" s="1"/>
      <c r="U150" s="1"/>
      <c r="V150" s="62"/>
      <c r="W150" s="62"/>
      <c r="X150" s="62"/>
    </row>
    <row r="151" spans="1:24" x14ac:dyDescent="0.25">
      <c r="A151" s="62"/>
      <c r="B151" s="62"/>
      <c r="C151" s="62"/>
      <c r="D151" s="62"/>
      <c r="E151" s="62"/>
      <c r="F151" s="1"/>
      <c r="G151" s="1"/>
      <c r="H151" s="1"/>
      <c r="I151" s="1"/>
      <c r="J151" s="1"/>
      <c r="K151" s="1"/>
      <c r="L151" s="1"/>
      <c r="M151" s="1"/>
      <c r="N151" s="1"/>
      <c r="O151" s="1"/>
      <c r="P151" s="1"/>
      <c r="Q151" s="1"/>
      <c r="R151" s="1"/>
      <c r="S151" s="1"/>
      <c r="T151" s="1"/>
      <c r="U151" s="1"/>
      <c r="V151" s="62"/>
      <c r="W151" s="62"/>
      <c r="X151" s="62"/>
    </row>
    <row r="152" spans="1:24" x14ac:dyDescent="0.25">
      <c r="A152" s="62"/>
      <c r="B152" s="62"/>
      <c r="C152" s="62"/>
      <c r="D152" s="62"/>
      <c r="E152" s="62"/>
      <c r="F152" s="1"/>
      <c r="G152" s="1"/>
      <c r="H152" s="1"/>
      <c r="I152" s="1"/>
      <c r="J152" s="1"/>
      <c r="K152" s="1"/>
      <c r="L152" s="1"/>
      <c r="M152" s="1"/>
      <c r="N152" s="1"/>
      <c r="O152" s="1"/>
      <c r="P152" s="1"/>
      <c r="Q152" s="1"/>
      <c r="R152" s="1"/>
      <c r="S152" s="1"/>
      <c r="T152" s="1"/>
      <c r="U152" s="1"/>
      <c r="V152" s="62"/>
      <c r="W152" s="62"/>
      <c r="X152" s="62"/>
    </row>
    <row r="153" spans="1:24" x14ac:dyDescent="0.25">
      <c r="A153" s="62"/>
      <c r="B153" s="62"/>
      <c r="C153" s="62"/>
      <c r="D153" s="62"/>
      <c r="E153" s="62"/>
      <c r="F153" s="1"/>
      <c r="G153" s="1"/>
      <c r="H153" s="1"/>
      <c r="I153" s="1"/>
      <c r="J153" s="1"/>
      <c r="K153" s="1"/>
      <c r="L153" s="1"/>
      <c r="M153" s="1"/>
      <c r="N153" s="1"/>
      <c r="O153" s="1"/>
      <c r="P153" s="1"/>
      <c r="Q153" s="1"/>
      <c r="R153" s="1"/>
      <c r="S153" s="1"/>
      <c r="T153" s="1"/>
      <c r="U153" s="1"/>
      <c r="V153" s="62"/>
      <c r="W153" s="62"/>
      <c r="X153" s="62"/>
    </row>
    <row r="154" spans="1:24" x14ac:dyDescent="0.25">
      <c r="A154" s="62"/>
      <c r="B154" s="62"/>
      <c r="C154" s="62"/>
      <c r="D154" s="62"/>
      <c r="E154" s="62"/>
      <c r="F154" s="1"/>
      <c r="G154" s="1"/>
      <c r="H154" s="1"/>
      <c r="I154" s="1"/>
      <c r="J154" s="1"/>
      <c r="K154" s="1"/>
      <c r="L154" s="1"/>
      <c r="M154" s="1"/>
      <c r="N154" s="1"/>
      <c r="O154" s="1"/>
      <c r="P154" s="1"/>
      <c r="Q154" s="1"/>
      <c r="R154" s="1"/>
      <c r="S154" s="1"/>
      <c r="T154" s="1"/>
      <c r="U154" s="1"/>
      <c r="V154" s="62"/>
      <c r="W154" s="62"/>
      <c r="X154" s="62"/>
    </row>
    <row r="155" spans="1:24" x14ac:dyDescent="0.25">
      <c r="A155" s="62"/>
      <c r="B155" s="62"/>
      <c r="C155" s="62"/>
      <c r="D155" s="62"/>
      <c r="E155" s="62"/>
      <c r="F155" s="1"/>
      <c r="G155" s="1"/>
      <c r="H155" s="1"/>
      <c r="I155" s="1"/>
      <c r="J155" s="1"/>
      <c r="K155" s="1"/>
      <c r="L155" s="1"/>
      <c r="M155" s="1"/>
      <c r="N155" s="1"/>
      <c r="O155" s="1"/>
      <c r="P155" s="1"/>
      <c r="Q155" s="1"/>
      <c r="R155" s="1"/>
      <c r="S155" s="1"/>
      <c r="T155" s="1"/>
      <c r="U155" s="1"/>
      <c r="V155" s="62"/>
      <c r="W155" s="62"/>
      <c r="X155" s="62"/>
    </row>
    <row r="156" spans="1:24" x14ac:dyDescent="0.25">
      <c r="A156" s="62"/>
      <c r="B156" s="62"/>
      <c r="C156" s="62"/>
      <c r="D156" s="62"/>
      <c r="E156" s="62"/>
      <c r="F156" s="1"/>
      <c r="G156" s="1"/>
      <c r="H156" s="1"/>
      <c r="I156" s="1"/>
      <c r="J156" s="1"/>
      <c r="K156" s="1"/>
      <c r="L156" s="1"/>
      <c r="M156" s="1"/>
      <c r="N156" s="1"/>
      <c r="O156" s="1"/>
      <c r="P156" s="1"/>
      <c r="Q156" s="1"/>
      <c r="R156" s="1"/>
      <c r="S156" s="1"/>
      <c r="T156" s="1"/>
      <c r="U156" s="1"/>
      <c r="V156" s="62"/>
      <c r="W156" s="62"/>
      <c r="X156" s="62"/>
    </row>
    <row r="157" spans="1:24" x14ac:dyDescent="0.25">
      <c r="A157" s="62"/>
      <c r="B157" s="62"/>
      <c r="C157" s="62"/>
      <c r="D157" s="62"/>
      <c r="E157" s="62"/>
      <c r="F157" s="1"/>
      <c r="G157" s="1"/>
      <c r="H157" s="1"/>
      <c r="I157" s="1"/>
      <c r="J157" s="1"/>
      <c r="K157" s="1"/>
      <c r="L157" s="1"/>
      <c r="M157" s="1"/>
      <c r="N157" s="1"/>
      <c r="O157" s="1"/>
      <c r="P157" s="1"/>
      <c r="Q157" s="1"/>
      <c r="R157" s="1"/>
      <c r="S157" s="1"/>
      <c r="T157" s="1"/>
      <c r="U157" s="1"/>
      <c r="V157" s="62"/>
      <c r="W157" s="62"/>
      <c r="X157" s="62"/>
    </row>
    <row r="158" spans="1:24" x14ac:dyDescent="0.25">
      <c r="A158" s="62"/>
      <c r="B158" s="62"/>
      <c r="C158" s="62"/>
      <c r="D158" s="62"/>
      <c r="E158" s="62"/>
      <c r="F158" s="1"/>
      <c r="G158" s="1"/>
      <c r="H158" s="1"/>
      <c r="I158" s="1"/>
      <c r="J158" s="1"/>
      <c r="K158" s="1"/>
      <c r="L158" s="1"/>
      <c r="M158" s="1"/>
      <c r="N158" s="1"/>
      <c r="O158" s="1"/>
      <c r="P158" s="1"/>
      <c r="Q158" s="1"/>
      <c r="R158" s="1"/>
      <c r="S158" s="1"/>
      <c r="T158" s="1"/>
      <c r="U158" s="1"/>
      <c r="V158" s="62"/>
      <c r="W158" s="62"/>
      <c r="X158" s="62"/>
    </row>
    <row r="159" spans="1:24" x14ac:dyDescent="0.25">
      <c r="A159" s="62"/>
      <c r="B159" s="62"/>
      <c r="C159" s="62"/>
      <c r="D159" s="62"/>
      <c r="E159" s="62"/>
      <c r="F159" s="1"/>
      <c r="G159" s="1"/>
      <c r="H159" s="1"/>
      <c r="I159" s="1"/>
      <c r="J159" s="1"/>
      <c r="K159" s="1"/>
      <c r="L159" s="1"/>
      <c r="M159" s="1"/>
      <c r="N159" s="1"/>
      <c r="O159" s="1"/>
      <c r="P159" s="1"/>
      <c r="Q159" s="1"/>
      <c r="R159" s="1"/>
      <c r="S159" s="1"/>
      <c r="T159" s="1"/>
      <c r="U159" s="1"/>
      <c r="V159" s="62"/>
      <c r="W159" s="62"/>
      <c r="X159" s="62"/>
    </row>
    <row r="160" spans="1:24" x14ac:dyDescent="0.25">
      <c r="A160" s="62"/>
      <c r="B160" s="62"/>
      <c r="C160" s="62"/>
      <c r="D160" s="62"/>
      <c r="E160" s="62"/>
      <c r="F160" s="1"/>
      <c r="G160" s="1"/>
      <c r="H160" s="1"/>
      <c r="I160" s="1"/>
      <c r="J160" s="1"/>
      <c r="K160" s="1"/>
      <c r="L160" s="1"/>
      <c r="M160" s="1"/>
      <c r="N160" s="1"/>
      <c r="O160" s="1"/>
      <c r="P160" s="1"/>
      <c r="Q160" s="1"/>
      <c r="R160" s="1"/>
      <c r="S160" s="1"/>
      <c r="T160" s="1"/>
      <c r="U160" s="1"/>
      <c r="V160" s="62"/>
      <c r="W160" s="62"/>
      <c r="X160" s="62"/>
    </row>
    <row r="161" spans="1:24" x14ac:dyDescent="0.25">
      <c r="A161" s="62"/>
      <c r="B161" s="62"/>
      <c r="C161" s="62"/>
      <c r="D161" s="62"/>
      <c r="E161" s="62"/>
      <c r="F161" s="1"/>
      <c r="G161" s="1"/>
      <c r="H161" s="1"/>
      <c r="I161" s="1"/>
      <c r="J161" s="1"/>
      <c r="K161" s="1"/>
      <c r="L161" s="1"/>
      <c r="M161" s="1"/>
      <c r="N161" s="1"/>
      <c r="O161" s="1"/>
      <c r="P161" s="1"/>
      <c r="Q161" s="1"/>
      <c r="R161" s="1"/>
      <c r="S161" s="1"/>
      <c r="T161" s="1"/>
      <c r="U161" s="1"/>
      <c r="V161" s="62"/>
      <c r="W161" s="62"/>
      <c r="X161" s="62"/>
    </row>
    <row r="162" spans="1:24" x14ac:dyDescent="0.25">
      <c r="A162" s="62"/>
      <c r="B162" s="62"/>
      <c r="C162" s="62"/>
      <c r="D162" s="62"/>
      <c r="E162" s="62"/>
      <c r="F162" s="1"/>
      <c r="G162" s="1"/>
      <c r="H162" s="1"/>
      <c r="I162" s="1"/>
      <c r="J162" s="1"/>
      <c r="K162" s="1"/>
      <c r="L162" s="1"/>
      <c r="M162" s="1"/>
      <c r="N162" s="1"/>
      <c r="O162" s="1"/>
      <c r="P162" s="1"/>
      <c r="Q162" s="1"/>
      <c r="R162" s="1"/>
      <c r="S162" s="1"/>
      <c r="T162" s="1"/>
      <c r="U162" s="1"/>
      <c r="V162" s="62"/>
      <c r="W162" s="62"/>
      <c r="X162" s="62"/>
    </row>
    <row r="163" spans="1:24" x14ac:dyDescent="0.25">
      <c r="A163" s="62"/>
      <c r="B163" s="62"/>
      <c r="C163" s="62"/>
      <c r="D163" s="62"/>
      <c r="E163" s="62"/>
      <c r="F163" s="1"/>
      <c r="G163" s="1"/>
      <c r="H163" s="1"/>
      <c r="I163" s="1"/>
      <c r="J163" s="1"/>
      <c r="K163" s="1"/>
      <c r="L163" s="1"/>
      <c r="M163" s="1"/>
      <c r="N163" s="1"/>
      <c r="O163" s="1"/>
      <c r="P163" s="1"/>
      <c r="Q163" s="1"/>
      <c r="R163" s="1"/>
      <c r="S163" s="1"/>
      <c r="T163" s="1"/>
      <c r="U163" s="1"/>
      <c r="V163" s="62"/>
      <c r="W163" s="62"/>
      <c r="X163" s="62"/>
    </row>
    <row r="164" spans="1:24" x14ac:dyDescent="0.25">
      <c r="A164" s="62"/>
      <c r="B164" s="62"/>
      <c r="C164" s="62"/>
      <c r="D164" s="62"/>
      <c r="E164" s="62"/>
      <c r="F164" s="1"/>
      <c r="G164" s="1"/>
      <c r="H164" s="1"/>
      <c r="I164" s="1"/>
      <c r="J164" s="1"/>
      <c r="K164" s="1"/>
      <c r="L164" s="1"/>
      <c r="M164" s="1"/>
      <c r="N164" s="1"/>
      <c r="O164" s="1"/>
      <c r="P164" s="1"/>
      <c r="Q164" s="1"/>
      <c r="R164" s="1"/>
      <c r="S164" s="1"/>
      <c r="T164" s="1"/>
      <c r="U164" s="1"/>
      <c r="V164" s="62"/>
      <c r="W164" s="62"/>
      <c r="X164" s="62"/>
    </row>
    <row r="165" spans="1:24" x14ac:dyDescent="0.25">
      <c r="A165" s="62"/>
      <c r="B165" s="62"/>
      <c r="C165" s="62"/>
      <c r="D165" s="62"/>
      <c r="E165" s="62"/>
      <c r="F165" s="1"/>
      <c r="G165" s="1"/>
      <c r="H165" s="1"/>
      <c r="I165" s="1"/>
      <c r="J165" s="1"/>
      <c r="K165" s="1"/>
      <c r="L165" s="1"/>
      <c r="M165" s="1"/>
      <c r="N165" s="1"/>
      <c r="O165" s="1"/>
      <c r="P165" s="1"/>
      <c r="Q165" s="1"/>
      <c r="R165" s="1"/>
      <c r="S165" s="1"/>
      <c r="T165" s="1"/>
      <c r="U165" s="1"/>
      <c r="V165" s="62"/>
      <c r="W165" s="62"/>
      <c r="X165" s="62"/>
    </row>
    <row r="166" spans="1:24" x14ac:dyDescent="0.25">
      <c r="A166" s="62"/>
      <c r="B166" s="62"/>
      <c r="C166" s="62"/>
      <c r="D166" s="62"/>
      <c r="E166" s="62"/>
      <c r="F166" s="1"/>
      <c r="G166" s="1"/>
      <c r="H166" s="1"/>
      <c r="I166" s="1"/>
      <c r="J166" s="1"/>
      <c r="K166" s="1"/>
      <c r="L166" s="1"/>
      <c r="M166" s="1"/>
      <c r="N166" s="1"/>
      <c r="O166" s="1"/>
      <c r="P166" s="1"/>
      <c r="Q166" s="1"/>
      <c r="R166" s="1"/>
      <c r="S166" s="1"/>
      <c r="T166" s="1"/>
      <c r="U166" s="1"/>
      <c r="V166" s="62"/>
      <c r="W166" s="62"/>
      <c r="X166" s="62"/>
    </row>
    <row r="167" spans="1:24" x14ac:dyDescent="0.25">
      <c r="A167" s="62"/>
      <c r="B167" s="62"/>
      <c r="C167" s="62"/>
      <c r="D167" s="62"/>
      <c r="E167" s="62"/>
      <c r="F167" s="1"/>
      <c r="G167" s="1"/>
      <c r="H167" s="1"/>
      <c r="I167" s="1"/>
      <c r="J167" s="1"/>
      <c r="K167" s="1"/>
      <c r="L167" s="1"/>
      <c r="M167" s="1"/>
      <c r="N167" s="1"/>
      <c r="O167" s="1"/>
      <c r="P167" s="1"/>
      <c r="Q167" s="1"/>
      <c r="R167" s="1"/>
      <c r="S167" s="1"/>
      <c r="T167" s="1"/>
      <c r="U167" s="1"/>
      <c r="V167" s="62"/>
      <c r="W167" s="62"/>
      <c r="X167" s="62"/>
    </row>
    <row r="168" spans="1:24" x14ac:dyDescent="0.25">
      <c r="A168" s="62"/>
      <c r="B168" s="62"/>
      <c r="C168" s="62"/>
      <c r="D168" s="62"/>
      <c r="E168" s="62"/>
      <c r="F168" s="1"/>
      <c r="G168" s="1"/>
      <c r="H168" s="1"/>
      <c r="I168" s="1"/>
      <c r="J168" s="1"/>
      <c r="K168" s="1"/>
      <c r="L168" s="1"/>
      <c r="M168" s="1"/>
      <c r="N168" s="1"/>
      <c r="O168" s="1"/>
      <c r="P168" s="1"/>
      <c r="Q168" s="1"/>
      <c r="R168" s="1"/>
      <c r="S168" s="1"/>
      <c r="T168" s="1"/>
      <c r="U168" s="1"/>
      <c r="V168" s="62"/>
      <c r="W168" s="62"/>
      <c r="X168" s="62"/>
    </row>
    <row r="169" spans="1:24" x14ac:dyDescent="0.25">
      <c r="A169" s="62"/>
      <c r="B169" s="62"/>
      <c r="C169" s="62"/>
      <c r="D169" s="62"/>
      <c r="E169" s="62"/>
      <c r="F169" s="1"/>
      <c r="G169" s="1"/>
      <c r="H169" s="1"/>
      <c r="I169" s="1"/>
      <c r="J169" s="1"/>
      <c r="K169" s="1"/>
      <c r="L169" s="1"/>
      <c r="M169" s="1"/>
      <c r="N169" s="1"/>
      <c r="O169" s="1"/>
      <c r="P169" s="1"/>
      <c r="Q169" s="1"/>
      <c r="R169" s="1"/>
      <c r="S169" s="1"/>
      <c r="T169" s="1"/>
      <c r="U169" s="1"/>
      <c r="V169" s="62"/>
      <c r="W169" s="62"/>
      <c r="X169" s="62"/>
    </row>
    <row r="170" spans="1:24" x14ac:dyDescent="0.25">
      <c r="A170" s="62"/>
      <c r="B170" s="62"/>
      <c r="C170" s="62"/>
      <c r="D170" s="62"/>
      <c r="E170" s="62"/>
      <c r="F170" s="1"/>
      <c r="G170" s="1"/>
      <c r="H170" s="1"/>
      <c r="I170" s="1"/>
      <c r="J170" s="1"/>
      <c r="K170" s="1"/>
      <c r="L170" s="1"/>
      <c r="M170" s="1"/>
      <c r="N170" s="1"/>
      <c r="O170" s="1"/>
      <c r="P170" s="1"/>
      <c r="Q170" s="1"/>
      <c r="R170" s="1"/>
      <c r="S170" s="1"/>
      <c r="T170" s="1"/>
      <c r="U170" s="1"/>
      <c r="V170" s="62"/>
      <c r="W170" s="62"/>
      <c r="X170" s="62"/>
    </row>
    <row r="171" spans="1:24" x14ac:dyDescent="0.25">
      <c r="A171" s="62"/>
      <c r="B171" s="62"/>
      <c r="C171" s="62"/>
      <c r="D171" s="62"/>
      <c r="E171" s="62"/>
      <c r="F171" s="1"/>
      <c r="G171" s="1"/>
      <c r="H171" s="1"/>
      <c r="I171" s="1"/>
      <c r="J171" s="1"/>
      <c r="K171" s="1"/>
      <c r="L171" s="1"/>
      <c r="M171" s="1"/>
      <c r="N171" s="1"/>
      <c r="O171" s="1"/>
      <c r="P171" s="1"/>
      <c r="Q171" s="1"/>
      <c r="R171" s="1"/>
      <c r="S171" s="1"/>
      <c r="T171" s="1"/>
      <c r="U171" s="1"/>
      <c r="V171" s="62"/>
      <c r="W171" s="62"/>
      <c r="X171" s="62"/>
    </row>
    <row r="172" spans="1:24" x14ac:dyDescent="0.25">
      <c r="A172" s="62"/>
      <c r="B172" s="62"/>
      <c r="C172" s="62"/>
      <c r="D172" s="62"/>
      <c r="E172" s="62"/>
      <c r="F172" s="1"/>
      <c r="G172" s="1"/>
      <c r="H172" s="1"/>
      <c r="I172" s="1"/>
      <c r="J172" s="1"/>
      <c r="K172" s="1"/>
      <c r="L172" s="1"/>
      <c r="M172" s="1"/>
      <c r="N172" s="1"/>
      <c r="O172" s="1"/>
      <c r="P172" s="1"/>
      <c r="Q172" s="1"/>
      <c r="R172" s="1"/>
      <c r="S172" s="1"/>
      <c r="T172" s="1"/>
      <c r="U172" s="1"/>
      <c r="V172" s="62"/>
      <c r="W172" s="62"/>
      <c r="X172" s="62"/>
    </row>
    <row r="173" spans="1:24" x14ac:dyDescent="0.25">
      <c r="A173" s="62"/>
      <c r="B173" s="62"/>
      <c r="C173" s="62"/>
      <c r="D173" s="62"/>
      <c r="E173" s="62"/>
      <c r="F173" s="1"/>
      <c r="G173" s="1"/>
      <c r="H173" s="1"/>
      <c r="I173" s="1"/>
      <c r="J173" s="1"/>
      <c r="K173" s="1"/>
      <c r="L173" s="1"/>
      <c r="M173" s="1"/>
      <c r="N173" s="1"/>
      <c r="O173" s="1"/>
      <c r="P173" s="1"/>
      <c r="Q173" s="1"/>
      <c r="R173" s="1"/>
      <c r="S173" s="1"/>
      <c r="T173" s="1"/>
      <c r="U173" s="1"/>
      <c r="V173" s="62"/>
      <c r="W173" s="62"/>
      <c r="X173" s="62"/>
    </row>
    <row r="174" spans="1:24" x14ac:dyDescent="0.25">
      <c r="A174" s="62"/>
      <c r="B174" s="62"/>
      <c r="C174" s="62"/>
      <c r="D174" s="62"/>
      <c r="E174" s="62"/>
      <c r="F174" s="1"/>
      <c r="G174" s="1"/>
      <c r="H174" s="1"/>
      <c r="I174" s="1"/>
      <c r="J174" s="1"/>
      <c r="K174" s="1"/>
      <c r="L174" s="1"/>
      <c r="M174" s="1"/>
      <c r="N174" s="1"/>
      <c r="O174" s="1"/>
      <c r="P174" s="1"/>
      <c r="Q174" s="1"/>
      <c r="R174" s="1"/>
      <c r="S174" s="1"/>
      <c r="T174" s="1"/>
      <c r="U174" s="1"/>
      <c r="V174" s="62"/>
      <c r="W174" s="62"/>
      <c r="X174" s="62"/>
    </row>
    <row r="175" spans="1:24" x14ac:dyDescent="0.25">
      <c r="A175" s="62"/>
      <c r="B175" s="62"/>
      <c r="C175" s="62"/>
      <c r="D175" s="62"/>
      <c r="E175" s="62"/>
      <c r="F175" s="1"/>
      <c r="G175" s="1"/>
      <c r="H175" s="1"/>
      <c r="I175" s="1"/>
      <c r="J175" s="1"/>
      <c r="K175" s="1"/>
      <c r="L175" s="1"/>
      <c r="M175" s="1"/>
      <c r="N175" s="1"/>
      <c r="O175" s="1"/>
      <c r="P175" s="1"/>
      <c r="Q175" s="1"/>
      <c r="R175" s="1"/>
      <c r="S175" s="1"/>
      <c r="T175" s="1"/>
      <c r="U175" s="1"/>
      <c r="V175" s="62"/>
      <c r="W175" s="62"/>
      <c r="X175" s="62"/>
    </row>
    <row r="176" spans="1:24" x14ac:dyDescent="0.25">
      <c r="A176" s="62"/>
      <c r="B176" s="62"/>
      <c r="C176" s="62"/>
      <c r="D176" s="62"/>
      <c r="E176" s="62"/>
      <c r="F176" s="1"/>
      <c r="G176" s="1"/>
      <c r="H176" s="1"/>
      <c r="I176" s="1"/>
      <c r="J176" s="1"/>
      <c r="K176" s="1"/>
      <c r="L176" s="1"/>
      <c r="M176" s="1"/>
      <c r="N176" s="1"/>
      <c r="O176" s="1"/>
      <c r="P176" s="1"/>
      <c r="Q176" s="1"/>
      <c r="R176" s="1"/>
      <c r="S176" s="1"/>
      <c r="T176" s="1"/>
      <c r="U176" s="1"/>
      <c r="V176" s="62"/>
      <c r="W176" s="62"/>
      <c r="X176" s="62"/>
    </row>
    <row r="177" spans="1:24" x14ac:dyDescent="0.25">
      <c r="A177" s="62"/>
      <c r="B177" s="62"/>
      <c r="C177" s="62"/>
      <c r="D177" s="62"/>
      <c r="E177" s="62"/>
      <c r="F177" s="1"/>
      <c r="G177" s="1"/>
      <c r="H177" s="1"/>
      <c r="I177" s="1"/>
      <c r="J177" s="1"/>
      <c r="K177" s="1"/>
      <c r="L177" s="1"/>
      <c r="M177" s="1"/>
      <c r="N177" s="1"/>
      <c r="O177" s="1"/>
      <c r="P177" s="1"/>
      <c r="Q177" s="1"/>
      <c r="R177" s="1"/>
      <c r="S177" s="1"/>
      <c r="T177" s="1"/>
      <c r="U177" s="1"/>
      <c r="V177" s="62"/>
      <c r="W177" s="62"/>
      <c r="X177" s="62"/>
    </row>
    <row r="178" spans="1:24" x14ac:dyDescent="0.25">
      <c r="A178" s="62"/>
      <c r="B178" s="62"/>
      <c r="C178" s="62"/>
      <c r="D178" s="62"/>
      <c r="E178" s="62"/>
      <c r="F178" s="1"/>
      <c r="G178" s="1"/>
      <c r="H178" s="1"/>
      <c r="I178" s="1"/>
      <c r="J178" s="1"/>
      <c r="K178" s="1"/>
      <c r="L178" s="1"/>
      <c r="M178" s="1"/>
      <c r="N178" s="1"/>
      <c r="O178" s="1"/>
      <c r="P178" s="1"/>
      <c r="Q178" s="1"/>
      <c r="R178" s="1"/>
      <c r="S178" s="1"/>
      <c r="T178" s="1"/>
      <c r="U178" s="1"/>
      <c r="V178" s="62"/>
      <c r="W178" s="62"/>
      <c r="X178" s="62"/>
    </row>
    <row r="179" spans="1:24" x14ac:dyDescent="0.25">
      <c r="A179" s="62"/>
      <c r="B179" s="62"/>
      <c r="C179" s="62"/>
      <c r="D179" s="62"/>
      <c r="E179" s="62"/>
      <c r="F179" s="1"/>
      <c r="G179" s="1"/>
      <c r="H179" s="1"/>
      <c r="I179" s="1"/>
      <c r="J179" s="1"/>
      <c r="K179" s="1"/>
      <c r="L179" s="1"/>
      <c r="M179" s="1"/>
      <c r="N179" s="1"/>
      <c r="O179" s="1"/>
      <c r="P179" s="1"/>
      <c r="Q179" s="1"/>
      <c r="R179" s="1"/>
      <c r="S179" s="1"/>
      <c r="T179" s="1"/>
      <c r="U179" s="1"/>
      <c r="V179" s="62"/>
      <c r="W179" s="62"/>
      <c r="X179" s="62"/>
    </row>
    <row r="180" spans="1:24" x14ac:dyDescent="0.25">
      <c r="A180" s="62"/>
      <c r="B180" s="62"/>
      <c r="C180" s="62"/>
      <c r="D180" s="62"/>
      <c r="E180" s="62"/>
      <c r="F180" s="1"/>
      <c r="G180" s="1"/>
      <c r="H180" s="1"/>
      <c r="I180" s="1"/>
      <c r="J180" s="1"/>
      <c r="K180" s="1"/>
      <c r="L180" s="1"/>
      <c r="M180" s="1"/>
      <c r="N180" s="1"/>
      <c r="O180" s="1"/>
      <c r="P180" s="1"/>
      <c r="Q180" s="1"/>
      <c r="R180" s="1"/>
      <c r="S180" s="1"/>
      <c r="T180" s="1"/>
      <c r="U180" s="1"/>
      <c r="V180" s="62"/>
      <c r="W180" s="62"/>
      <c r="X180" s="62"/>
    </row>
    <row r="181" spans="1:24" x14ac:dyDescent="0.25">
      <c r="A181" s="62"/>
      <c r="B181" s="62"/>
      <c r="C181" s="62"/>
      <c r="D181" s="62"/>
      <c r="E181" s="62"/>
      <c r="F181" s="1"/>
      <c r="G181" s="1"/>
      <c r="H181" s="1"/>
      <c r="I181" s="1"/>
      <c r="J181" s="1"/>
      <c r="K181" s="1"/>
      <c r="L181" s="1"/>
      <c r="M181" s="1"/>
      <c r="N181" s="1"/>
      <c r="O181" s="1"/>
      <c r="P181" s="1"/>
      <c r="Q181" s="1"/>
      <c r="R181" s="1"/>
      <c r="S181" s="1"/>
      <c r="T181" s="1"/>
      <c r="U181" s="1"/>
      <c r="V181" s="62"/>
      <c r="W181" s="62"/>
      <c r="X181" s="62"/>
    </row>
    <row r="182" spans="1:24" x14ac:dyDescent="0.25">
      <c r="A182" s="62"/>
      <c r="B182" s="62"/>
      <c r="C182" s="62"/>
      <c r="D182" s="62"/>
      <c r="E182" s="62"/>
      <c r="F182" s="1"/>
      <c r="G182" s="1"/>
      <c r="H182" s="1"/>
      <c r="I182" s="1"/>
      <c r="J182" s="1"/>
      <c r="K182" s="1"/>
      <c r="L182" s="1"/>
      <c r="M182" s="1"/>
      <c r="N182" s="1"/>
      <c r="O182" s="1"/>
      <c r="P182" s="1"/>
      <c r="Q182" s="1"/>
      <c r="R182" s="1"/>
      <c r="S182" s="1"/>
      <c r="T182" s="1"/>
      <c r="U182" s="1"/>
      <c r="V182" s="62"/>
      <c r="W182" s="62"/>
      <c r="X182" s="62"/>
    </row>
    <row r="183" spans="1:24" x14ac:dyDescent="0.25">
      <c r="A183" s="62"/>
      <c r="B183" s="62"/>
      <c r="C183" s="62"/>
      <c r="D183" s="62"/>
      <c r="E183" s="62"/>
      <c r="F183" s="1"/>
      <c r="G183" s="1"/>
      <c r="H183" s="1"/>
      <c r="I183" s="1"/>
      <c r="J183" s="1"/>
      <c r="K183" s="1"/>
      <c r="L183" s="1"/>
      <c r="M183" s="1"/>
      <c r="N183" s="1"/>
      <c r="O183" s="1"/>
      <c r="P183" s="1"/>
      <c r="Q183" s="1"/>
      <c r="R183" s="1"/>
      <c r="S183" s="1"/>
      <c r="T183" s="1"/>
      <c r="U183" s="1"/>
      <c r="V183" s="62"/>
      <c r="W183" s="62"/>
      <c r="X183" s="62"/>
    </row>
    <row r="184" spans="1:24" x14ac:dyDescent="0.25">
      <c r="A184" s="62"/>
      <c r="B184" s="62"/>
      <c r="C184" s="62"/>
      <c r="D184" s="62"/>
      <c r="E184" s="62"/>
      <c r="F184" s="1"/>
      <c r="G184" s="1"/>
      <c r="H184" s="1"/>
      <c r="I184" s="1"/>
      <c r="J184" s="1"/>
      <c r="K184" s="1"/>
      <c r="L184" s="1"/>
      <c r="M184" s="1"/>
      <c r="N184" s="1"/>
      <c r="O184" s="1"/>
      <c r="P184" s="1"/>
      <c r="Q184" s="1"/>
      <c r="R184" s="1"/>
      <c r="S184" s="1"/>
      <c r="T184" s="1"/>
      <c r="U184" s="1"/>
      <c r="V184" s="62"/>
      <c r="W184" s="62"/>
      <c r="X184" s="62"/>
    </row>
    <row r="185" spans="1:24" x14ac:dyDescent="0.25">
      <c r="A185" s="62"/>
      <c r="B185" s="62"/>
      <c r="C185" s="62"/>
      <c r="D185" s="62"/>
      <c r="E185" s="62"/>
      <c r="F185" s="1"/>
      <c r="G185" s="1"/>
      <c r="H185" s="1"/>
      <c r="I185" s="1"/>
      <c r="J185" s="1"/>
      <c r="K185" s="1"/>
      <c r="L185" s="1"/>
      <c r="M185" s="1"/>
      <c r="N185" s="1"/>
      <c r="O185" s="1"/>
      <c r="P185" s="1"/>
      <c r="Q185" s="1"/>
      <c r="R185" s="1"/>
      <c r="S185" s="1"/>
      <c r="T185" s="1"/>
      <c r="U185" s="1"/>
      <c r="V185" s="62"/>
      <c r="W185" s="62"/>
      <c r="X185" s="62"/>
    </row>
    <row r="186" spans="1:24" x14ac:dyDescent="0.25">
      <c r="A186" s="62"/>
      <c r="B186" s="62"/>
      <c r="C186" s="62"/>
      <c r="D186" s="62"/>
      <c r="E186" s="62"/>
      <c r="F186" s="1"/>
      <c r="G186" s="1"/>
      <c r="H186" s="1"/>
      <c r="I186" s="1"/>
      <c r="J186" s="1"/>
      <c r="K186" s="1"/>
      <c r="L186" s="1"/>
      <c r="M186" s="1"/>
      <c r="N186" s="1"/>
      <c r="O186" s="1"/>
      <c r="P186" s="1"/>
      <c r="Q186" s="1"/>
      <c r="R186" s="1"/>
      <c r="S186" s="1"/>
      <c r="T186" s="1"/>
      <c r="U186" s="1"/>
      <c r="V186" s="62"/>
      <c r="W186" s="62"/>
      <c r="X186" s="62"/>
    </row>
    <row r="187" spans="1:24" x14ac:dyDescent="0.25">
      <c r="A187" s="62"/>
      <c r="B187" s="62"/>
      <c r="C187" s="62"/>
      <c r="D187" s="62"/>
      <c r="E187" s="62"/>
      <c r="F187" s="1"/>
      <c r="G187" s="1"/>
      <c r="H187" s="1"/>
      <c r="I187" s="1"/>
      <c r="J187" s="1"/>
      <c r="K187" s="1"/>
      <c r="L187" s="1"/>
      <c r="M187" s="1"/>
      <c r="N187" s="1"/>
      <c r="O187" s="1"/>
      <c r="P187" s="1"/>
      <c r="Q187" s="1"/>
      <c r="R187" s="1"/>
      <c r="S187" s="1"/>
      <c r="T187" s="1"/>
      <c r="U187" s="1"/>
      <c r="V187" s="62"/>
      <c r="W187" s="62"/>
      <c r="X187" s="62"/>
    </row>
    <row r="188" spans="1:24" x14ac:dyDescent="0.25">
      <c r="A188" s="62"/>
      <c r="B188" s="62"/>
      <c r="C188" s="62"/>
      <c r="D188" s="62"/>
      <c r="E188" s="62"/>
      <c r="F188" s="1"/>
      <c r="G188" s="1"/>
      <c r="H188" s="1"/>
      <c r="I188" s="1"/>
      <c r="J188" s="1"/>
      <c r="K188" s="1"/>
      <c r="L188" s="1"/>
      <c r="M188" s="1"/>
      <c r="N188" s="1"/>
      <c r="O188" s="1"/>
      <c r="P188" s="1"/>
      <c r="Q188" s="1"/>
      <c r="R188" s="1"/>
      <c r="S188" s="1"/>
      <c r="T188" s="1"/>
      <c r="U188" s="1"/>
      <c r="V188" s="62"/>
      <c r="W188" s="62"/>
      <c r="X188" s="62"/>
    </row>
    <row r="189" spans="1:24" x14ac:dyDescent="0.25">
      <c r="A189" s="62"/>
      <c r="B189" s="62"/>
      <c r="C189" s="62"/>
      <c r="D189" s="62"/>
      <c r="E189" s="62"/>
      <c r="F189" s="1"/>
      <c r="G189" s="1"/>
      <c r="H189" s="1"/>
      <c r="I189" s="1"/>
      <c r="J189" s="1"/>
      <c r="K189" s="1"/>
      <c r="L189" s="1"/>
      <c r="M189" s="1"/>
      <c r="N189" s="1"/>
      <c r="O189" s="1"/>
      <c r="P189" s="1"/>
      <c r="Q189" s="1"/>
      <c r="R189" s="1"/>
      <c r="S189" s="1"/>
      <c r="T189" s="1"/>
      <c r="U189" s="1"/>
      <c r="V189" s="62"/>
      <c r="W189" s="62"/>
      <c r="X189" s="62"/>
    </row>
    <row r="190" spans="1:24" x14ac:dyDescent="0.25">
      <c r="A190" s="62"/>
      <c r="B190" s="62"/>
      <c r="C190" s="62"/>
      <c r="D190" s="62"/>
      <c r="E190" s="62"/>
      <c r="F190" s="1"/>
      <c r="G190" s="1"/>
      <c r="H190" s="1"/>
      <c r="I190" s="1"/>
      <c r="J190" s="1"/>
      <c r="K190" s="1"/>
      <c r="L190" s="1"/>
      <c r="M190" s="1"/>
      <c r="N190" s="1"/>
      <c r="O190" s="1"/>
      <c r="P190" s="1"/>
      <c r="Q190" s="1"/>
      <c r="R190" s="1"/>
      <c r="S190" s="1"/>
      <c r="T190" s="1"/>
      <c r="U190" s="1"/>
      <c r="V190" s="62"/>
      <c r="W190" s="62"/>
      <c r="X190" s="62"/>
    </row>
    <row r="191" spans="1:24" x14ac:dyDescent="0.25">
      <c r="A191" s="62"/>
      <c r="B191" s="62"/>
      <c r="C191" s="62"/>
      <c r="D191" s="62"/>
      <c r="E191" s="62"/>
      <c r="F191" s="1"/>
      <c r="G191" s="1"/>
      <c r="H191" s="1"/>
      <c r="I191" s="1"/>
      <c r="J191" s="1"/>
      <c r="K191" s="1"/>
      <c r="L191" s="1"/>
      <c r="M191" s="1"/>
      <c r="N191" s="1"/>
      <c r="O191" s="1"/>
      <c r="P191" s="1"/>
      <c r="Q191" s="1"/>
      <c r="R191" s="1"/>
      <c r="S191" s="1"/>
      <c r="T191" s="1"/>
      <c r="U191" s="1"/>
      <c r="V191" s="62"/>
      <c r="W191" s="62"/>
      <c r="X191" s="62"/>
    </row>
    <row r="192" spans="1:24" x14ac:dyDescent="0.25">
      <c r="A192" s="62"/>
      <c r="B192" s="62"/>
      <c r="C192" s="62"/>
      <c r="D192" s="62"/>
      <c r="E192" s="62"/>
      <c r="F192" s="1"/>
      <c r="G192" s="1"/>
      <c r="H192" s="1"/>
      <c r="I192" s="1"/>
      <c r="J192" s="1"/>
      <c r="K192" s="1"/>
      <c r="L192" s="1"/>
      <c r="M192" s="1"/>
      <c r="N192" s="1"/>
      <c r="O192" s="1"/>
      <c r="P192" s="1"/>
      <c r="Q192" s="1"/>
      <c r="R192" s="1"/>
      <c r="S192" s="1"/>
      <c r="T192" s="1"/>
      <c r="U192" s="1"/>
      <c r="V192" s="62"/>
      <c r="W192" s="62"/>
      <c r="X192" s="62"/>
    </row>
    <row r="193" spans="1:24" x14ac:dyDescent="0.25">
      <c r="A193" s="62"/>
      <c r="B193" s="62"/>
      <c r="C193" s="62"/>
      <c r="D193" s="62"/>
      <c r="E193" s="62"/>
      <c r="F193" s="1"/>
      <c r="G193" s="1"/>
      <c r="H193" s="1"/>
      <c r="I193" s="1"/>
      <c r="J193" s="1"/>
      <c r="K193" s="1"/>
      <c r="L193" s="1"/>
      <c r="M193" s="1"/>
      <c r="N193" s="1"/>
      <c r="O193" s="1"/>
      <c r="P193" s="1"/>
      <c r="Q193" s="1"/>
      <c r="R193" s="1"/>
      <c r="S193" s="1"/>
      <c r="T193" s="1"/>
      <c r="U193" s="1"/>
      <c r="V193" s="62"/>
      <c r="W193" s="62"/>
      <c r="X193" s="62"/>
    </row>
    <row r="194" spans="1:24" x14ac:dyDescent="0.25">
      <c r="A194" s="62"/>
      <c r="B194" s="62"/>
      <c r="C194" s="62"/>
      <c r="D194" s="62"/>
      <c r="E194" s="62"/>
      <c r="F194" s="1"/>
      <c r="G194" s="1"/>
      <c r="H194" s="1"/>
      <c r="I194" s="1"/>
      <c r="J194" s="1"/>
      <c r="K194" s="1"/>
      <c r="L194" s="1"/>
      <c r="M194" s="1"/>
      <c r="N194" s="1"/>
      <c r="O194" s="1"/>
      <c r="P194" s="1"/>
      <c r="Q194" s="1"/>
      <c r="R194" s="1"/>
      <c r="S194" s="1"/>
      <c r="T194" s="1"/>
      <c r="U194" s="1"/>
      <c r="V194" s="62"/>
      <c r="W194" s="62"/>
      <c r="X194" s="62"/>
    </row>
    <row r="195" spans="1:24" x14ac:dyDescent="0.25">
      <c r="A195" s="62"/>
      <c r="B195" s="62"/>
      <c r="C195" s="62"/>
      <c r="D195" s="62"/>
      <c r="E195" s="62"/>
      <c r="F195" s="1"/>
      <c r="G195" s="1"/>
      <c r="H195" s="1"/>
      <c r="I195" s="1"/>
      <c r="J195" s="1"/>
      <c r="K195" s="1"/>
      <c r="L195" s="1"/>
      <c r="M195" s="1"/>
      <c r="N195" s="1"/>
      <c r="O195" s="1"/>
      <c r="P195" s="1"/>
      <c r="Q195" s="1"/>
      <c r="R195" s="1"/>
      <c r="S195" s="1"/>
      <c r="T195" s="1"/>
      <c r="U195" s="1"/>
      <c r="V195" s="62"/>
      <c r="W195" s="62"/>
      <c r="X195" s="62"/>
    </row>
    <row r="196" spans="1:24" x14ac:dyDescent="0.25">
      <c r="A196" s="62"/>
      <c r="B196" s="62"/>
      <c r="C196" s="62"/>
      <c r="D196" s="62"/>
      <c r="E196" s="62"/>
      <c r="F196" s="1"/>
      <c r="G196" s="1"/>
      <c r="H196" s="1"/>
      <c r="I196" s="1"/>
      <c r="J196" s="1"/>
      <c r="K196" s="1"/>
      <c r="L196" s="1"/>
      <c r="M196" s="1"/>
      <c r="N196" s="1"/>
      <c r="O196" s="1"/>
      <c r="P196" s="1"/>
      <c r="Q196" s="1"/>
      <c r="R196" s="1"/>
      <c r="S196" s="1"/>
      <c r="T196" s="1"/>
      <c r="U196" s="1"/>
      <c r="V196" s="62"/>
      <c r="W196" s="62"/>
      <c r="X196" s="62"/>
    </row>
    <row r="197" spans="1:24" x14ac:dyDescent="0.25">
      <c r="A197" s="62"/>
      <c r="B197" s="62"/>
      <c r="C197" s="62"/>
      <c r="D197" s="62"/>
      <c r="E197" s="62"/>
      <c r="F197" s="1"/>
      <c r="G197" s="1"/>
      <c r="H197" s="1"/>
      <c r="I197" s="1"/>
      <c r="J197" s="1"/>
      <c r="K197" s="1"/>
      <c r="L197" s="1"/>
      <c r="M197" s="1"/>
      <c r="N197" s="1"/>
      <c r="O197" s="1"/>
      <c r="P197" s="1"/>
      <c r="Q197" s="1"/>
      <c r="R197" s="1"/>
      <c r="S197" s="1"/>
      <c r="T197" s="1"/>
      <c r="U197" s="1"/>
      <c r="V197" s="62"/>
      <c r="W197" s="62"/>
      <c r="X197" s="62"/>
    </row>
    <row r="198" spans="1:24" x14ac:dyDescent="0.25">
      <c r="A198" s="62"/>
      <c r="B198" s="62"/>
      <c r="C198" s="62"/>
      <c r="D198" s="62"/>
      <c r="E198" s="62"/>
      <c r="F198" s="1"/>
      <c r="G198" s="1"/>
      <c r="H198" s="1"/>
      <c r="I198" s="1"/>
      <c r="J198" s="1"/>
      <c r="K198" s="1"/>
      <c r="L198" s="1"/>
      <c r="M198" s="1"/>
      <c r="N198" s="1"/>
      <c r="O198" s="1"/>
      <c r="P198" s="1"/>
      <c r="Q198" s="1"/>
      <c r="R198" s="1"/>
      <c r="S198" s="1"/>
      <c r="T198" s="1"/>
      <c r="U198" s="1"/>
      <c r="V198" s="62"/>
      <c r="W198" s="62"/>
      <c r="X198" s="62"/>
    </row>
    <row r="199" spans="1:24" x14ac:dyDescent="0.25">
      <c r="A199" s="62"/>
      <c r="B199" s="62"/>
      <c r="C199" s="62"/>
      <c r="D199" s="62"/>
      <c r="E199" s="62"/>
      <c r="F199" s="1"/>
      <c r="G199" s="1"/>
      <c r="H199" s="1"/>
      <c r="I199" s="1"/>
      <c r="J199" s="1"/>
      <c r="K199" s="1"/>
      <c r="L199" s="1"/>
      <c r="M199" s="1"/>
      <c r="N199" s="1"/>
      <c r="O199" s="1"/>
      <c r="P199" s="1"/>
      <c r="Q199" s="1"/>
      <c r="R199" s="1"/>
      <c r="S199" s="1"/>
      <c r="T199" s="1"/>
      <c r="U199" s="1"/>
      <c r="V199" s="62"/>
      <c r="W199" s="62"/>
      <c r="X199" s="62"/>
    </row>
    <row r="200" spans="1:24" x14ac:dyDescent="0.25">
      <c r="A200" s="62"/>
      <c r="B200" s="62"/>
      <c r="C200" s="62"/>
      <c r="D200" s="62"/>
      <c r="E200" s="62"/>
      <c r="F200" s="1"/>
      <c r="G200" s="1"/>
      <c r="H200" s="1"/>
      <c r="I200" s="1"/>
      <c r="J200" s="1"/>
      <c r="K200" s="1"/>
      <c r="L200" s="1"/>
      <c r="M200" s="1"/>
      <c r="N200" s="1"/>
      <c r="O200" s="1"/>
      <c r="P200" s="1"/>
      <c r="Q200" s="1"/>
      <c r="R200" s="1"/>
      <c r="S200" s="1"/>
      <c r="T200" s="1"/>
      <c r="U200" s="1"/>
      <c r="V200" s="62"/>
      <c r="W200" s="62"/>
      <c r="X200" s="62"/>
    </row>
    <row r="201" spans="1:24" x14ac:dyDescent="0.25">
      <c r="A201" s="62"/>
      <c r="B201" s="62"/>
      <c r="C201" s="62"/>
      <c r="D201" s="62"/>
      <c r="E201" s="62"/>
      <c r="F201" s="1"/>
      <c r="G201" s="1"/>
      <c r="H201" s="1"/>
      <c r="I201" s="1"/>
      <c r="J201" s="1"/>
      <c r="K201" s="1"/>
      <c r="L201" s="1"/>
      <c r="M201" s="1"/>
      <c r="N201" s="1"/>
      <c r="O201" s="1"/>
      <c r="P201" s="1"/>
      <c r="Q201" s="1"/>
      <c r="R201" s="1"/>
      <c r="S201" s="1"/>
      <c r="T201" s="1"/>
      <c r="U201" s="1"/>
      <c r="V201" s="62"/>
      <c r="W201" s="62"/>
      <c r="X201" s="62"/>
    </row>
    <row r="202" spans="1:24" x14ac:dyDescent="0.25">
      <c r="A202" s="62"/>
      <c r="B202" s="62"/>
      <c r="C202" s="62"/>
      <c r="D202" s="62"/>
      <c r="E202" s="62"/>
      <c r="F202" s="1"/>
      <c r="G202" s="1"/>
      <c r="H202" s="1"/>
      <c r="I202" s="1"/>
      <c r="J202" s="1"/>
      <c r="K202" s="1"/>
      <c r="L202" s="1"/>
      <c r="M202" s="1"/>
      <c r="N202" s="1"/>
      <c r="O202" s="1"/>
      <c r="P202" s="1"/>
      <c r="Q202" s="1"/>
      <c r="R202" s="1"/>
      <c r="S202" s="1"/>
      <c r="T202" s="1"/>
      <c r="U202" s="1"/>
      <c r="V202" s="62"/>
      <c r="W202" s="62"/>
      <c r="X202" s="62"/>
    </row>
    <row r="203" spans="1:24" x14ac:dyDescent="0.25">
      <c r="A203" s="62"/>
      <c r="B203" s="62"/>
      <c r="C203" s="62"/>
      <c r="D203" s="62"/>
      <c r="E203" s="62"/>
      <c r="F203" s="1"/>
      <c r="G203" s="1"/>
      <c r="H203" s="1"/>
      <c r="I203" s="1"/>
      <c r="J203" s="1"/>
      <c r="K203" s="1"/>
      <c r="L203" s="1"/>
      <c r="M203" s="1"/>
      <c r="N203" s="1"/>
      <c r="O203" s="1"/>
      <c r="P203" s="1"/>
      <c r="Q203" s="1"/>
      <c r="R203" s="1"/>
      <c r="S203" s="1"/>
      <c r="T203" s="1"/>
      <c r="U203" s="1"/>
      <c r="V203" s="62"/>
      <c r="W203" s="62"/>
      <c r="X203" s="62"/>
    </row>
    <row r="204" spans="1:24" x14ac:dyDescent="0.25">
      <c r="A204" s="62"/>
      <c r="B204" s="62"/>
      <c r="C204" s="62"/>
      <c r="D204" s="62"/>
      <c r="E204" s="62"/>
      <c r="F204" s="1"/>
      <c r="G204" s="1"/>
      <c r="H204" s="1"/>
      <c r="I204" s="1"/>
      <c r="J204" s="1"/>
      <c r="K204" s="1"/>
      <c r="L204" s="1"/>
      <c r="M204" s="1"/>
      <c r="N204" s="1"/>
      <c r="O204" s="1"/>
      <c r="P204" s="1"/>
      <c r="Q204" s="1"/>
      <c r="R204" s="1"/>
      <c r="S204" s="1"/>
      <c r="T204" s="1"/>
      <c r="U204" s="1"/>
      <c r="V204" s="62"/>
      <c r="W204" s="62"/>
      <c r="X204" s="62"/>
    </row>
    <row r="205" spans="1:24" x14ac:dyDescent="0.25">
      <c r="A205" s="62"/>
      <c r="B205" s="62"/>
      <c r="C205" s="62"/>
      <c r="D205" s="62"/>
      <c r="E205" s="62"/>
      <c r="F205" s="1"/>
      <c r="G205" s="1"/>
      <c r="H205" s="1"/>
      <c r="I205" s="1"/>
      <c r="J205" s="1"/>
      <c r="K205" s="1"/>
      <c r="L205" s="1"/>
      <c r="M205" s="1"/>
      <c r="N205" s="1"/>
      <c r="O205" s="1"/>
      <c r="P205" s="1"/>
      <c r="Q205" s="1"/>
      <c r="R205" s="1"/>
      <c r="S205" s="1"/>
      <c r="T205" s="1"/>
      <c r="U205" s="1"/>
      <c r="V205" s="62"/>
      <c r="W205" s="62"/>
      <c r="X205" s="62"/>
    </row>
    <row r="206" spans="1:24" x14ac:dyDescent="0.25">
      <c r="A206" s="62"/>
      <c r="B206" s="62"/>
      <c r="C206" s="62"/>
      <c r="D206" s="62"/>
      <c r="E206" s="62"/>
      <c r="F206" s="1"/>
      <c r="G206" s="1"/>
      <c r="H206" s="1"/>
      <c r="I206" s="1"/>
      <c r="J206" s="1"/>
      <c r="K206" s="1"/>
      <c r="L206" s="1"/>
      <c r="M206" s="1"/>
      <c r="N206" s="1"/>
      <c r="O206" s="1"/>
      <c r="P206" s="1"/>
      <c r="Q206" s="1"/>
      <c r="R206" s="1"/>
      <c r="S206" s="1"/>
      <c r="T206" s="1"/>
      <c r="U206" s="1"/>
      <c r="V206" s="62"/>
      <c r="W206" s="62"/>
      <c r="X206" s="62"/>
    </row>
    <row r="207" spans="1:24" x14ac:dyDescent="0.25">
      <c r="A207" s="62"/>
      <c r="B207" s="62"/>
      <c r="C207" s="62"/>
      <c r="D207" s="62"/>
      <c r="E207" s="62"/>
      <c r="F207" s="1"/>
      <c r="G207" s="1"/>
      <c r="H207" s="1"/>
      <c r="I207" s="1"/>
      <c r="J207" s="1"/>
      <c r="K207" s="1"/>
      <c r="L207" s="1"/>
      <c r="M207" s="1"/>
      <c r="N207" s="1"/>
      <c r="O207" s="1"/>
      <c r="P207" s="1"/>
      <c r="Q207" s="1"/>
      <c r="R207" s="1"/>
      <c r="S207" s="1"/>
      <c r="T207" s="1"/>
      <c r="U207" s="1"/>
      <c r="V207" s="62"/>
      <c r="W207" s="62"/>
      <c r="X207" s="62"/>
    </row>
    <row r="208" spans="1:24" x14ac:dyDescent="0.25">
      <c r="A208" s="62"/>
      <c r="B208" s="62"/>
      <c r="C208" s="62"/>
      <c r="D208" s="62"/>
      <c r="E208" s="62"/>
      <c r="F208" s="1"/>
      <c r="G208" s="1"/>
      <c r="H208" s="1"/>
      <c r="I208" s="1"/>
      <c r="J208" s="1"/>
      <c r="K208" s="1"/>
      <c r="L208" s="1"/>
      <c r="M208" s="1"/>
      <c r="N208" s="1"/>
      <c r="O208" s="1"/>
      <c r="P208" s="1"/>
      <c r="Q208" s="1"/>
      <c r="R208" s="1"/>
      <c r="S208" s="1"/>
      <c r="T208" s="1"/>
      <c r="U208" s="1"/>
      <c r="V208" s="62"/>
      <c r="W208" s="62"/>
      <c r="X208" s="62"/>
    </row>
    <row r="209" spans="1:24" x14ac:dyDescent="0.25">
      <c r="A209" s="62"/>
      <c r="B209" s="62"/>
      <c r="C209" s="62"/>
      <c r="D209" s="62"/>
      <c r="E209" s="62"/>
      <c r="F209" s="1"/>
      <c r="G209" s="1"/>
      <c r="H209" s="1"/>
      <c r="I209" s="1"/>
      <c r="J209" s="1"/>
      <c r="K209" s="1"/>
      <c r="L209" s="1"/>
      <c r="M209" s="1"/>
      <c r="N209" s="1"/>
      <c r="O209" s="1"/>
      <c r="P209" s="1"/>
      <c r="Q209" s="1"/>
      <c r="R209" s="1"/>
      <c r="S209" s="1"/>
      <c r="T209" s="1"/>
      <c r="U209" s="1"/>
      <c r="V209" s="62"/>
      <c r="W209" s="62"/>
      <c r="X209" s="62"/>
    </row>
    <row r="210" spans="1:24" x14ac:dyDescent="0.25">
      <c r="A210" s="62"/>
      <c r="B210" s="62"/>
      <c r="C210" s="62"/>
      <c r="D210" s="62"/>
      <c r="E210" s="62"/>
      <c r="F210" s="1"/>
      <c r="G210" s="1"/>
      <c r="H210" s="1"/>
      <c r="I210" s="1"/>
      <c r="J210" s="1"/>
      <c r="K210" s="1"/>
      <c r="L210" s="1"/>
      <c r="M210" s="1"/>
      <c r="N210" s="1"/>
      <c r="O210" s="1"/>
      <c r="P210" s="1"/>
      <c r="Q210" s="1"/>
      <c r="R210" s="1"/>
      <c r="S210" s="1"/>
      <c r="T210" s="1"/>
      <c r="U210" s="1"/>
      <c r="V210" s="62"/>
      <c r="W210" s="62"/>
      <c r="X210" s="62"/>
    </row>
    <row r="211" spans="1:24" x14ac:dyDescent="0.25">
      <c r="A211" s="62"/>
      <c r="B211" s="62"/>
      <c r="C211" s="62"/>
      <c r="D211" s="62"/>
      <c r="E211" s="62"/>
      <c r="F211" s="1"/>
      <c r="G211" s="1"/>
      <c r="H211" s="1"/>
      <c r="I211" s="1"/>
      <c r="J211" s="1"/>
      <c r="K211" s="1"/>
      <c r="L211" s="1"/>
      <c r="M211" s="1"/>
      <c r="N211" s="1"/>
      <c r="O211" s="1"/>
      <c r="P211" s="1"/>
      <c r="Q211" s="1"/>
      <c r="R211" s="1"/>
      <c r="S211" s="1"/>
      <c r="T211" s="1"/>
      <c r="U211" s="1"/>
      <c r="V211" s="62"/>
      <c r="W211" s="62"/>
      <c r="X211" s="62"/>
    </row>
    <row r="212" spans="1:24" x14ac:dyDescent="0.25">
      <c r="A212" s="62"/>
      <c r="B212" s="62"/>
      <c r="C212" s="62"/>
      <c r="D212" s="62"/>
      <c r="E212" s="62"/>
      <c r="F212" s="1"/>
      <c r="G212" s="1"/>
      <c r="H212" s="1"/>
      <c r="I212" s="1"/>
      <c r="J212" s="1"/>
      <c r="K212" s="1"/>
      <c r="L212" s="1"/>
      <c r="M212" s="1"/>
      <c r="N212" s="1"/>
      <c r="O212" s="1"/>
      <c r="P212" s="1"/>
      <c r="Q212" s="1"/>
      <c r="R212" s="1"/>
      <c r="S212" s="1"/>
      <c r="T212" s="1"/>
      <c r="U212" s="1"/>
      <c r="V212" s="62"/>
      <c r="W212" s="62"/>
      <c r="X212" s="62"/>
    </row>
    <row r="213" spans="1:24" x14ac:dyDescent="0.25">
      <c r="A213" s="62"/>
      <c r="B213" s="62"/>
      <c r="C213" s="62"/>
      <c r="D213" s="62"/>
      <c r="E213" s="62"/>
      <c r="F213" s="1"/>
      <c r="G213" s="1"/>
      <c r="H213" s="1"/>
      <c r="I213" s="1"/>
      <c r="J213" s="1"/>
      <c r="K213" s="1"/>
      <c r="L213" s="1"/>
      <c r="M213" s="1"/>
      <c r="N213" s="1"/>
      <c r="O213" s="1"/>
      <c r="P213" s="1"/>
      <c r="Q213" s="1"/>
      <c r="R213" s="1"/>
      <c r="S213" s="1"/>
      <c r="T213" s="1"/>
      <c r="U213" s="1"/>
      <c r="V213" s="62"/>
      <c r="W213" s="62"/>
      <c r="X213" s="62"/>
    </row>
    <row r="214" spans="1:24" x14ac:dyDescent="0.25">
      <c r="A214" s="62"/>
      <c r="B214" s="62"/>
      <c r="C214" s="62"/>
      <c r="D214" s="62"/>
      <c r="E214" s="62"/>
      <c r="F214" s="1"/>
      <c r="G214" s="1"/>
      <c r="H214" s="1"/>
      <c r="I214" s="1"/>
      <c r="J214" s="1"/>
      <c r="K214" s="1"/>
      <c r="L214" s="1"/>
      <c r="M214" s="1"/>
      <c r="N214" s="1"/>
      <c r="O214" s="1"/>
      <c r="P214" s="1"/>
      <c r="Q214" s="1"/>
      <c r="R214" s="1"/>
      <c r="S214" s="1"/>
      <c r="T214" s="1"/>
      <c r="U214" s="1"/>
      <c r="V214" s="62"/>
      <c r="W214" s="62"/>
      <c r="X214" s="62"/>
    </row>
    <row r="215" spans="1:24" x14ac:dyDescent="0.25">
      <c r="A215" s="62"/>
      <c r="B215" s="62"/>
      <c r="C215" s="62"/>
      <c r="D215" s="62"/>
      <c r="E215" s="62"/>
      <c r="F215" s="1"/>
      <c r="G215" s="1"/>
      <c r="H215" s="1"/>
      <c r="I215" s="1"/>
      <c r="J215" s="1"/>
      <c r="K215" s="1"/>
      <c r="L215" s="1"/>
      <c r="M215" s="1"/>
      <c r="N215" s="1"/>
      <c r="O215" s="1"/>
      <c r="P215" s="1"/>
      <c r="Q215" s="1"/>
      <c r="R215" s="1"/>
      <c r="S215" s="1"/>
      <c r="T215" s="1"/>
      <c r="U215" s="1"/>
      <c r="V215" s="62"/>
      <c r="W215" s="62"/>
      <c r="X215" s="62"/>
    </row>
    <row r="216" spans="1:24" x14ac:dyDescent="0.25">
      <c r="A216" s="62"/>
      <c r="B216" s="62"/>
      <c r="C216" s="62"/>
      <c r="D216" s="62"/>
      <c r="E216" s="62"/>
      <c r="F216" s="1"/>
      <c r="G216" s="1"/>
      <c r="H216" s="1"/>
      <c r="I216" s="1"/>
      <c r="J216" s="1"/>
      <c r="K216" s="1"/>
      <c r="L216" s="1"/>
      <c r="M216" s="1"/>
      <c r="N216" s="1"/>
      <c r="O216" s="1"/>
      <c r="P216" s="1"/>
      <c r="Q216" s="1"/>
      <c r="R216" s="1"/>
      <c r="S216" s="1"/>
      <c r="T216" s="1"/>
      <c r="U216" s="1"/>
      <c r="V216" s="62"/>
      <c r="W216" s="62"/>
      <c r="X216" s="62"/>
    </row>
    <row r="217" spans="1:24" x14ac:dyDescent="0.25">
      <c r="A217" s="62"/>
      <c r="B217" s="62"/>
      <c r="C217" s="62"/>
      <c r="D217" s="62"/>
      <c r="E217" s="62"/>
      <c r="F217" s="1"/>
      <c r="G217" s="1"/>
      <c r="H217" s="1"/>
      <c r="I217" s="1"/>
      <c r="J217" s="1"/>
      <c r="K217" s="1"/>
      <c r="L217" s="1"/>
      <c r="M217" s="1"/>
      <c r="N217" s="1"/>
      <c r="O217" s="1"/>
      <c r="P217" s="1"/>
      <c r="Q217" s="1"/>
      <c r="R217" s="1"/>
      <c r="S217" s="1"/>
      <c r="T217" s="1"/>
      <c r="U217" s="1"/>
      <c r="V217" s="62"/>
      <c r="W217" s="62"/>
      <c r="X217" s="62"/>
    </row>
    <row r="218" spans="1:24" x14ac:dyDescent="0.25">
      <c r="A218" s="62"/>
      <c r="B218" s="62"/>
      <c r="C218" s="62"/>
      <c r="D218" s="62"/>
      <c r="E218" s="62"/>
      <c r="F218" s="1"/>
      <c r="G218" s="1"/>
      <c r="H218" s="1"/>
      <c r="I218" s="1"/>
      <c r="J218" s="1"/>
      <c r="K218" s="1"/>
      <c r="L218" s="1"/>
      <c r="M218" s="1"/>
      <c r="N218" s="1"/>
      <c r="O218" s="1"/>
      <c r="P218" s="1"/>
      <c r="Q218" s="1"/>
      <c r="R218" s="1"/>
      <c r="S218" s="1"/>
      <c r="T218" s="1"/>
      <c r="U218" s="1"/>
      <c r="V218" s="62"/>
      <c r="W218" s="62"/>
      <c r="X218" s="62"/>
    </row>
    <row r="219" spans="1:24" x14ac:dyDescent="0.25">
      <c r="A219" s="62"/>
      <c r="B219" s="62"/>
      <c r="C219" s="62"/>
      <c r="D219" s="62"/>
      <c r="E219" s="62"/>
      <c r="F219" s="1"/>
      <c r="G219" s="1"/>
      <c r="H219" s="1"/>
      <c r="I219" s="1"/>
      <c r="J219" s="1"/>
      <c r="K219" s="1"/>
      <c r="L219" s="1"/>
      <c r="M219" s="1"/>
      <c r="N219" s="1"/>
      <c r="O219" s="1"/>
      <c r="P219" s="1"/>
      <c r="Q219" s="1"/>
      <c r="R219" s="1"/>
      <c r="S219" s="1"/>
      <c r="T219" s="1"/>
      <c r="U219" s="1"/>
      <c r="V219" s="62"/>
      <c r="W219" s="62"/>
      <c r="X219" s="62"/>
    </row>
    <row r="220" spans="1:24" x14ac:dyDescent="0.25">
      <c r="A220" s="62"/>
      <c r="B220" s="62"/>
      <c r="C220" s="62"/>
      <c r="D220" s="62"/>
      <c r="E220" s="62"/>
      <c r="F220" s="1"/>
      <c r="G220" s="1"/>
      <c r="H220" s="1"/>
      <c r="I220" s="1"/>
      <c r="J220" s="1"/>
      <c r="K220" s="1"/>
      <c r="L220" s="1"/>
      <c r="M220" s="1"/>
      <c r="N220" s="1"/>
      <c r="O220" s="1"/>
      <c r="P220" s="1"/>
      <c r="Q220" s="1"/>
      <c r="R220" s="1"/>
      <c r="S220" s="1"/>
      <c r="T220" s="1"/>
      <c r="U220" s="1"/>
      <c r="V220" s="62"/>
      <c r="W220" s="62"/>
      <c r="X220" s="62"/>
    </row>
    <row r="221" spans="1:24" x14ac:dyDescent="0.25">
      <c r="A221" s="62"/>
      <c r="B221" s="62"/>
      <c r="C221" s="62"/>
      <c r="D221" s="62"/>
      <c r="E221" s="62"/>
      <c r="F221" s="1"/>
      <c r="G221" s="1"/>
      <c r="H221" s="1"/>
      <c r="I221" s="1"/>
      <c r="J221" s="1"/>
      <c r="K221" s="1"/>
      <c r="L221" s="1"/>
      <c r="M221" s="1"/>
      <c r="N221" s="1"/>
      <c r="O221" s="1"/>
      <c r="P221" s="1"/>
      <c r="Q221" s="1"/>
      <c r="R221" s="1"/>
      <c r="S221" s="1"/>
      <c r="T221" s="1"/>
      <c r="U221" s="1"/>
      <c r="V221" s="62"/>
      <c r="W221" s="62"/>
      <c r="X221" s="62"/>
    </row>
    <row r="222" spans="1:24" x14ac:dyDescent="0.25">
      <c r="A222" s="62"/>
      <c r="B222" s="62"/>
      <c r="C222" s="62"/>
      <c r="D222" s="62"/>
      <c r="E222" s="62"/>
      <c r="F222" s="1"/>
      <c r="G222" s="1"/>
      <c r="H222" s="1"/>
      <c r="I222" s="1"/>
      <c r="J222" s="1"/>
      <c r="K222" s="1"/>
      <c r="L222" s="1"/>
      <c r="M222" s="1"/>
      <c r="N222" s="1"/>
      <c r="O222" s="1"/>
      <c r="P222" s="1"/>
      <c r="Q222" s="1"/>
      <c r="R222" s="1"/>
      <c r="S222" s="1"/>
      <c r="T222" s="1"/>
      <c r="U222" s="1"/>
      <c r="V222" s="62"/>
      <c r="W222" s="62"/>
      <c r="X222" s="62"/>
    </row>
    <row r="223" spans="1:24" x14ac:dyDescent="0.25">
      <c r="A223" s="62"/>
      <c r="B223" s="62"/>
      <c r="C223" s="62"/>
      <c r="D223" s="62"/>
      <c r="E223" s="62"/>
      <c r="F223" s="1"/>
      <c r="G223" s="1"/>
      <c r="H223" s="1"/>
      <c r="I223" s="1"/>
      <c r="J223" s="1"/>
      <c r="K223" s="1"/>
      <c r="L223" s="1"/>
      <c r="M223" s="1"/>
      <c r="N223" s="1"/>
      <c r="O223" s="1"/>
      <c r="P223" s="1"/>
      <c r="Q223" s="1"/>
      <c r="R223" s="1"/>
      <c r="S223" s="1"/>
      <c r="T223" s="1"/>
      <c r="U223" s="1"/>
      <c r="V223" s="62"/>
      <c r="W223" s="62"/>
      <c r="X223" s="62"/>
    </row>
    <row r="224" spans="1:24" x14ac:dyDescent="0.25">
      <c r="A224" s="62"/>
      <c r="B224" s="62"/>
      <c r="C224" s="62"/>
      <c r="D224" s="62"/>
      <c r="E224" s="62"/>
      <c r="F224" s="1"/>
      <c r="G224" s="1"/>
      <c r="H224" s="1"/>
      <c r="I224" s="1"/>
      <c r="J224" s="1"/>
      <c r="K224" s="1"/>
      <c r="L224" s="1"/>
      <c r="M224" s="1"/>
      <c r="N224" s="1"/>
      <c r="O224" s="1"/>
      <c r="P224" s="1"/>
      <c r="Q224" s="1"/>
      <c r="R224" s="1"/>
      <c r="S224" s="1"/>
      <c r="T224" s="1"/>
      <c r="U224" s="1"/>
      <c r="V224" s="62"/>
      <c r="W224" s="62"/>
      <c r="X224" s="62"/>
    </row>
    <row r="225" spans="1:24" x14ac:dyDescent="0.25">
      <c r="A225" s="62"/>
      <c r="B225" s="62"/>
      <c r="C225" s="62"/>
      <c r="D225" s="62"/>
      <c r="E225" s="62"/>
      <c r="F225" s="1"/>
      <c r="G225" s="1"/>
      <c r="H225" s="1"/>
      <c r="I225" s="1"/>
      <c r="J225" s="1"/>
      <c r="K225" s="1"/>
      <c r="L225" s="1"/>
      <c r="M225" s="1"/>
      <c r="N225" s="1"/>
      <c r="O225" s="1"/>
      <c r="P225" s="1"/>
      <c r="Q225" s="1"/>
      <c r="R225" s="1"/>
      <c r="S225" s="1"/>
      <c r="T225" s="1"/>
      <c r="U225" s="1"/>
      <c r="V225" s="62"/>
      <c r="W225" s="62"/>
      <c r="X225" s="62"/>
    </row>
    <row r="226" spans="1:24" x14ac:dyDescent="0.25">
      <c r="A226" s="62"/>
      <c r="B226" s="62"/>
      <c r="C226" s="62"/>
      <c r="D226" s="62"/>
      <c r="E226" s="62"/>
      <c r="F226" s="1"/>
      <c r="G226" s="1"/>
      <c r="H226" s="1"/>
      <c r="I226" s="1"/>
      <c r="J226" s="1"/>
      <c r="K226" s="1"/>
      <c r="L226" s="1"/>
      <c r="M226" s="1"/>
      <c r="N226" s="1"/>
      <c r="O226" s="1"/>
      <c r="P226" s="1"/>
      <c r="Q226" s="1"/>
      <c r="R226" s="1"/>
      <c r="S226" s="1"/>
      <c r="T226" s="1"/>
      <c r="U226" s="1"/>
      <c r="V226" s="62"/>
      <c r="W226" s="62"/>
      <c r="X226" s="62"/>
    </row>
    <row r="227" spans="1:24" x14ac:dyDescent="0.25">
      <c r="A227" s="62"/>
      <c r="B227" s="62"/>
      <c r="C227" s="62"/>
      <c r="D227" s="62"/>
      <c r="E227" s="62"/>
      <c r="F227" s="1"/>
      <c r="G227" s="1"/>
      <c r="H227" s="1"/>
      <c r="I227" s="1"/>
      <c r="J227" s="1"/>
      <c r="K227" s="1"/>
      <c r="L227" s="1"/>
      <c r="M227" s="1"/>
      <c r="N227" s="1"/>
      <c r="O227" s="1"/>
      <c r="P227" s="1"/>
      <c r="Q227" s="1"/>
      <c r="R227" s="1"/>
      <c r="S227" s="1"/>
      <c r="T227" s="1"/>
      <c r="U227" s="1"/>
      <c r="V227" s="62"/>
      <c r="W227" s="62"/>
      <c r="X227" s="62"/>
    </row>
    <row r="228" spans="1:24" x14ac:dyDescent="0.25">
      <c r="A228" s="62"/>
      <c r="B228" s="62"/>
      <c r="C228" s="62"/>
      <c r="D228" s="62"/>
      <c r="E228" s="62"/>
      <c r="F228" s="1"/>
      <c r="G228" s="1"/>
      <c r="H228" s="1"/>
      <c r="I228" s="1"/>
      <c r="J228" s="1"/>
      <c r="K228" s="1"/>
      <c r="L228" s="1"/>
      <c r="M228" s="1"/>
      <c r="N228" s="1"/>
      <c r="O228" s="1"/>
      <c r="P228" s="1"/>
      <c r="Q228" s="1"/>
      <c r="R228" s="1"/>
      <c r="S228" s="1"/>
      <c r="T228" s="1"/>
      <c r="U228" s="1"/>
      <c r="V228" s="62"/>
      <c r="W228" s="62"/>
      <c r="X228" s="62"/>
    </row>
    <row r="229" spans="1:24" x14ac:dyDescent="0.25">
      <c r="A229" s="62"/>
      <c r="B229" s="62"/>
      <c r="C229" s="62"/>
      <c r="D229" s="62"/>
      <c r="E229" s="62"/>
      <c r="F229" s="1"/>
      <c r="G229" s="1"/>
      <c r="H229" s="1"/>
      <c r="I229" s="1"/>
      <c r="J229" s="1"/>
      <c r="K229" s="1"/>
      <c r="L229" s="1"/>
      <c r="M229" s="1"/>
      <c r="N229" s="1"/>
      <c r="O229" s="1"/>
      <c r="P229" s="1"/>
      <c r="Q229" s="1"/>
      <c r="R229" s="1"/>
      <c r="S229" s="1"/>
      <c r="T229" s="1"/>
      <c r="U229" s="1"/>
      <c r="V229" s="62"/>
      <c r="W229" s="62"/>
      <c r="X229" s="62"/>
    </row>
    <row r="230" spans="1:24" x14ac:dyDescent="0.25">
      <c r="A230" s="62"/>
      <c r="B230" s="62"/>
      <c r="C230" s="62"/>
      <c r="D230" s="62"/>
      <c r="E230" s="62"/>
      <c r="F230" s="1"/>
      <c r="G230" s="1"/>
      <c r="H230" s="1"/>
      <c r="I230" s="1"/>
      <c r="J230" s="1"/>
      <c r="K230" s="1"/>
      <c r="L230" s="1"/>
      <c r="M230" s="1"/>
      <c r="N230" s="1"/>
      <c r="O230" s="1"/>
      <c r="P230" s="1"/>
      <c r="Q230" s="1"/>
      <c r="R230" s="1"/>
      <c r="S230" s="1"/>
      <c r="T230" s="1"/>
      <c r="U230" s="1"/>
      <c r="V230" s="62"/>
      <c r="W230" s="62"/>
      <c r="X230" s="62"/>
    </row>
    <row r="231" spans="1:24" x14ac:dyDescent="0.25">
      <c r="A231" s="62"/>
      <c r="B231" s="62"/>
      <c r="C231" s="62"/>
      <c r="D231" s="62"/>
      <c r="E231" s="62"/>
      <c r="F231" s="1"/>
      <c r="G231" s="1"/>
      <c r="H231" s="1"/>
      <c r="I231" s="1"/>
      <c r="J231" s="1"/>
      <c r="K231" s="1"/>
      <c r="L231" s="1"/>
      <c r="M231" s="1"/>
      <c r="N231" s="1"/>
      <c r="O231" s="1"/>
      <c r="P231" s="1"/>
      <c r="Q231" s="1"/>
      <c r="R231" s="1"/>
      <c r="S231" s="1"/>
      <c r="T231" s="1"/>
      <c r="U231" s="1"/>
      <c r="V231" s="62"/>
      <c r="W231" s="62"/>
      <c r="X231" s="62"/>
    </row>
    <row r="232" spans="1:24" x14ac:dyDescent="0.25">
      <c r="A232" s="62"/>
      <c r="B232" s="62"/>
      <c r="C232" s="62"/>
      <c r="D232" s="62"/>
      <c r="E232" s="62"/>
      <c r="F232" s="1"/>
      <c r="G232" s="1"/>
      <c r="H232" s="1"/>
      <c r="I232" s="1"/>
      <c r="J232" s="1"/>
      <c r="K232" s="1"/>
      <c r="L232" s="1"/>
      <c r="M232" s="1"/>
      <c r="N232" s="1"/>
      <c r="O232" s="1"/>
      <c r="P232" s="1"/>
      <c r="Q232" s="1"/>
      <c r="R232" s="1"/>
      <c r="S232" s="1"/>
      <c r="T232" s="1"/>
      <c r="U232" s="1"/>
      <c r="V232" s="62"/>
      <c r="W232" s="62"/>
      <c r="X232" s="62"/>
    </row>
    <row r="233" spans="1:24" x14ac:dyDescent="0.25">
      <c r="A233" s="62"/>
      <c r="B233" s="62"/>
      <c r="C233" s="62"/>
      <c r="D233" s="62"/>
      <c r="E233" s="62"/>
      <c r="F233" s="1"/>
      <c r="G233" s="1"/>
      <c r="H233" s="1"/>
      <c r="I233" s="1"/>
      <c r="J233" s="1"/>
      <c r="K233" s="1"/>
      <c r="L233" s="1"/>
      <c r="M233" s="1"/>
      <c r="N233" s="1"/>
      <c r="O233" s="1"/>
      <c r="P233" s="1"/>
      <c r="Q233" s="1"/>
      <c r="R233" s="1"/>
      <c r="S233" s="1"/>
      <c r="T233" s="1"/>
      <c r="U233" s="1"/>
      <c r="V233" s="62"/>
      <c r="W233" s="62"/>
      <c r="X233" s="62"/>
    </row>
    <row r="234" spans="1:24" x14ac:dyDescent="0.25">
      <c r="A234" s="62"/>
      <c r="B234" s="62"/>
      <c r="C234" s="62"/>
      <c r="D234" s="62"/>
      <c r="E234" s="62"/>
      <c r="F234" s="1"/>
      <c r="G234" s="1"/>
      <c r="H234" s="1"/>
      <c r="I234" s="1"/>
      <c r="J234" s="1"/>
      <c r="K234" s="1"/>
      <c r="L234" s="1"/>
      <c r="M234" s="1"/>
      <c r="N234" s="1"/>
      <c r="O234" s="1"/>
      <c r="P234" s="1"/>
      <c r="Q234" s="1"/>
      <c r="R234" s="1"/>
      <c r="S234" s="1"/>
      <c r="T234" s="1"/>
      <c r="U234" s="1"/>
      <c r="V234" s="62"/>
      <c r="W234" s="62"/>
      <c r="X234" s="62"/>
    </row>
    <row r="235" spans="1:24" x14ac:dyDescent="0.25">
      <c r="A235" s="62"/>
      <c r="B235" s="62"/>
      <c r="C235" s="62"/>
      <c r="D235" s="62"/>
      <c r="E235" s="62"/>
      <c r="F235" s="1"/>
      <c r="G235" s="1"/>
      <c r="H235" s="1"/>
      <c r="I235" s="1"/>
      <c r="J235" s="1"/>
      <c r="K235" s="1"/>
      <c r="L235" s="1"/>
      <c r="M235" s="1"/>
      <c r="N235" s="1"/>
      <c r="O235" s="1"/>
      <c r="P235" s="1"/>
      <c r="Q235" s="1"/>
      <c r="R235" s="1"/>
      <c r="S235" s="1"/>
      <c r="T235" s="1"/>
      <c r="U235" s="1"/>
      <c r="V235" s="62"/>
      <c r="W235" s="62"/>
      <c r="X235" s="62"/>
    </row>
    <row r="236" spans="1:24" x14ac:dyDescent="0.25">
      <c r="A236" s="62"/>
      <c r="B236" s="62"/>
      <c r="C236" s="62"/>
      <c r="D236" s="62"/>
      <c r="E236" s="62"/>
      <c r="F236" s="1"/>
      <c r="G236" s="1"/>
      <c r="H236" s="1"/>
      <c r="I236" s="1"/>
      <c r="J236" s="1"/>
      <c r="K236" s="1"/>
      <c r="L236" s="1"/>
      <c r="M236" s="1"/>
      <c r="N236" s="1"/>
      <c r="O236" s="1"/>
      <c r="P236" s="1"/>
      <c r="Q236" s="1"/>
      <c r="R236" s="1"/>
      <c r="S236" s="1"/>
      <c r="T236" s="1"/>
      <c r="U236" s="1"/>
      <c r="V236" s="62"/>
      <c r="W236" s="62"/>
      <c r="X236" s="62"/>
    </row>
    <row r="237" spans="1:24" x14ac:dyDescent="0.25">
      <c r="A237" s="62"/>
      <c r="B237" s="62"/>
      <c r="C237" s="62"/>
      <c r="D237" s="62"/>
      <c r="E237" s="62"/>
      <c r="F237" s="1"/>
      <c r="G237" s="1"/>
      <c r="H237" s="1"/>
      <c r="I237" s="1"/>
      <c r="J237" s="1"/>
      <c r="K237" s="1"/>
      <c r="L237" s="1"/>
      <c r="M237" s="1"/>
      <c r="N237" s="1"/>
      <c r="O237" s="1"/>
      <c r="P237" s="1"/>
      <c r="Q237" s="1"/>
      <c r="R237" s="1"/>
      <c r="S237" s="1"/>
      <c r="T237" s="1"/>
      <c r="U237" s="1"/>
      <c r="V237" s="62"/>
      <c r="W237" s="62"/>
      <c r="X237" s="62"/>
    </row>
    <row r="238" spans="1:24" x14ac:dyDescent="0.25">
      <c r="A238" s="62"/>
      <c r="B238" s="62"/>
      <c r="C238" s="62"/>
      <c r="D238" s="62"/>
      <c r="E238" s="62"/>
      <c r="F238" s="1"/>
      <c r="G238" s="1"/>
      <c r="H238" s="1"/>
      <c r="I238" s="1"/>
      <c r="J238" s="1"/>
      <c r="K238" s="1"/>
      <c r="L238" s="1"/>
      <c r="M238" s="1"/>
      <c r="N238" s="1"/>
      <c r="O238" s="1"/>
      <c r="P238" s="1"/>
      <c r="Q238" s="1"/>
      <c r="R238" s="1"/>
      <c r="S238" s="1"/>
      <c r="T238" s="1"/>
      <c r="U238" s="1"/>
      <c r="V238" s="62"/>
      <c r="W238" s="62"/>
      <c r="X238" s="62"/>
    </row>
    <row r="239" spans="1:24" x14ac:dyDescent="0.25">
      <c r="A239" s="62"/>
      <c r="B239" s="62"/>
      <c r="C239" s="62"/>
      <c r="D239" s="62"/>
      <c r="E239" s="62"/>
      <c r="F239" s="1"/>
      <c r="G239" s="1"/>
      <c r="H239" s="1"/>
      <c r="I239" s="1"/>
      <c r="J239" s="1"/>
      <c r="K239" s="1"/>
      <c r="L239" s="1"/>
      <c r="M239" s="1"/>
      <c r="N239" s="1"/>
      <c r="O239" s="1"/>
      <c r="P239" s="1"/>
      <c r="Q239" s="1"/>
      <c r="R239" s="1"/>
      <c r="S239" s="1"/>
      <c r="T239" s="1"/>
      <c r="U239" s="1"/>
      <c r="V239" s="62"/>
      <c r="W239" s="62"/>
      <c r="X239" s="62"/>
    </row>
    <row r="240" spans="1:24" x14ac:dyDescent="0.25">
      <c r="A240" s="62"/>
      <c r="B240" s="62"/>
      <c r="C240" s="62"/>
      <c r="D240" s="62"/>
      <c r="E240" s="62"/>
      <c r="F240" s="1"/>
      <c r="G240" s="1"/>
      <c r="H240" s="1"/>
      <c r="I240" s="1"/>
      <c r="J240" s="1"/>
      <c r="K240" s="1"/>
      <c r="L240" s="1"/>
      <c r="M240" s="1"/>
      <c r="N240" s="1"/>
      <c r="O240" s="1"/>
      <c r="P240" s="1"/>
      <c r="Q240" s="1"/>
      <c r="R240" s="1"/>
      <c r="S240" s="1"/>
      <c r="T240" s="1"/>
      <c r="U240" s="1"/>
      <c r="V240" s="62"/>
      <c r="W240" s="62"/>
      <c r="X240" s="62"/>
    </row>
    <row r="241" spans="1:24" x14ac:dyDescent="0.25">
      <c r="A241" s="62"/>
      <c r="B241" s="62"/>
      <c r="C241" s="62"/>
      <c r="D241" s="62"/>
      <c r="E241" s="62"/>
      <c r="F241" s="1"/>
      <c r="G241" s="1"/>
      <c r="H241" s="1"/>
      <c r="I241" s="1"/>
      <c r="J241" s="1"/>
      <c r="K241" s="1"/>
      <c r="L241" s="1"/>
      <c r="M241" s="1"/>
      <c r="N241" s="1"/>
      <c r="O241" s="1"/>
      <c r="P241" s="1"/>
      <c r="Q241" s="1"/>
      <c r="R241" s="1"/>
      <c r="S241" s="1"/>
      <c r="T241" s="1"/>
      <c r="U241" s="1"/>
      <c r="V241" s="62"/>
      <c r="W241" s="62"/>
      <c r="X241" s="62"/>
    </row>
    <row r="242" spans="1:24" x14ac:dyDescent="0.25">
      <c r="A242" s="62"/>
      <c r="B242" s="62"/>
      <c r="C242" s="62"/>
      <c r="D242" s="62"/>
      <c r="E242" s="62"/>
      <c r="F242" s="1"/>
      <c r="G242" s="1"/>
      <c r="H242" s="1"/>
      <c r="I242" s="1"/>
      <c r="J242" s="1"/>
      <c r="K242" s="1"/>
      <c r="L242" s="1"/>
      <c r="M242" s="1"/>
      <c r="N242" s="1"/>
      <c r="O242" s="1"/>
      <c r="P242" s="1"/>
      <c r="Q242" s="1"/>
      <c r="R242" s="1"/>
      <c r="S242" s="1"/>
      <c r="T242" s="1"/>
      <c r="U242" s="1"/>
      <c r="V242" s="62"/>
      <c r="W242" s="62"/>
      <c r="X242" s="62"/>
    </row>
    <row r="243" spans="1:24" x14ac:dyDescent="0.25">
      <c r="A243" s="62"/>
      <c r="B243" s="62"/>
      <c r="C243" s="62"/>
      <c r="D243" s="62"/>
      <c r="E243" s="62"/>
      <c r="F243" s="1"/>
      <c r="G243" s="1"/>
      <c r="H243" s="1"/>
      <c r="I243" s="1"/>
      <c r="J243" s="1"/>
      <c r="K243" s="1"/>
      <c r="L243" s="1"/>
      <c r="M243" s="1"/>
      <c r="N243" s="1"/>
      <c r="O243" s="1"/>
      <c r="P243" s="1"/>
      <c r="Q243" s="1"/>
      <c r="R243" s="1"/>
      <c r="S243" s="1"/>
      <c r="T243" s="1"/>
      <c r="U243" s="1"/>
      <c r="V243" s="62"/>
      <c r="W243" s="62"/>
      <c r="X243" s="62"/>
    </row>
    <row r="244" spans="1:24" x14ac:dyDescent="0.25">
      <c r="A244" s="62"/>
      <c r="B244" s="62"/>
      <c r="C244" s="62"/>
      <c r="D244" s="62"/>
      <c r="E244" s="62"/>
      <c r="F244" s="1"/>
      <c r="G244" s="1"/>
      <c r="H244" s="1"/>
      <c r="I244" s="1"/>
      <c r="J244" s="1"/>
      <c r="K244" s="1"/>
      <c r="L244" s="1"/>
      <c r="M244" s="1"/>
      <c r="N244" s="1"/>
      <c r="O244" s="1"/>
      <c r="P244" s="1"/>
      <c r="Q244" s="1"/>
      <c r="R244" s="1"/>
      <c r="S244" s="1"/>
      <c r="T244" s="1"/>
      <c r="U244" s="1"/>
      <c r="V244" s="62"/>
      <c r="W244" s="62"/>
      <c r="X244" s="62"/>
    </row>
    <row r="245" spans="1:24" x14ac:dyDescent="0.25">
      <c r="A245" s="62"/>
      <c r="B245" s="62"/>
      <c r="C245" s="62"/>
      <c r="D245" s="62"/>
      <c r="E245" s="62"/>
      <c r="F245" s="1"/>
      <c r="G245" s="1"/>
      <c r="H245" s="1"/>
      <c r="I245" s="1"/>
      <c r="J245" s="1"/>
      <c r="K245" s="1"/>
      <c r="L245" s="1"/>
      <c r="M245" s="1"/>
      <c r="N245" s="1"/>
      <c r="O245" s="1"/>
      <c r="P245" s="1"/>
      <c r="Q245" s="1"/>
      <c r="R245" s="1"/>
      <c r="S245" s="1"/>
      <c r="T245" s="1"/>
      <c r="U245" s="1"/>
      <c r="V245" s="62"/>
      <c r="W245" s="62"/>
      <c r="X245" s="62"/>
    </row>
    <row r="246" spans="1:24" x14ac:dyDescent="0.25">
      <c r="A246" s="62"/>
      <c r="B246" s="62"/>
      <c r="C246" s="62"/>
      <c r="D246" s="62"/>
      <c r="E246" s="62"/>
      <c r="F246" s="1"/>
      <c r="G246" s="1"/>
      <c r="H246" s="1"/>
      <c r="I246" s="1"/>
      <c r="J246" s="1"/>
      <c r="K246" s="1"/>
      <c r="L246" s="1"/>
      <c r="M246" s="1"/>
      <c r="N246" s="1"/>
      <c r="O246" s="1"/>
      <c r="P246" s="1"/>
      <c r="Q246" s="1"/>
      <c r="R246" s="1"/>
      <c r="S246" s="1"/>
      <c r="T246" s="1"/>
      <c r="U246" s="1"/>
      <c r="V246" s="62"/>
      <c r="W246" s="62"/>
      <c r="X246" s="62"/>
    </row>
    <row r="247" spans="1:24" x14ac:dyDescent="0.25">
      <c r="A247" s="62"/>
      <c r="B247" s="62"/>
      <c r="C247" s="62"/>
      <c r="D247" s="62"/>
      <c r="E247" s="62"/>
      <c r="F247" s="1"/>
      <c r="G247" s="1"/>
      <c r="H247" s="1"/>
      <c r="I247" s="1"/>
      <c r="J247" s="1"/>
      <c r="K247" s="1"/>
      <c r="L247" s="1"/>
      <c r="M247" s="1"/>
      <c r="N247" s="1"/>
      <c r="O247" s="1"/>
      <c r="P247" s="1"/>
      <c r="Q247" s="1"/>
      <c r="R247" s="1"/>
      <c r="S247" s="1"/>
      <c r="T247" s="1"/>
      <c r="U247" s="1"/>
      <c r="V247" s="62"/>
      <c r="W247" s="62"/>
      <c r="X247" s="62"/>
    </row>
    <row r="248" spans="1:24" x14ac:dyDescent="0.25">
      <c r="A248" s="62"/>
      <c r="B248" s="62"/>
      <c r="C248" s="62"/>
      <c r="D248" s="62"/>
      <c r="E248" s="62"/>
      <c r="F248" s="1"/>
      <c r="G248" s="1"/>
      <c r="H248" s="1"/>
      <c r="I248" s="1"/>
      <c r="J248" s="1"/>
      <c r="K248" s="1"/>
      <c r="L248" s="1"/>
      <c r="M248" s="1"/>
      <c r="N248" s="1"/>
      <c r="O248" s="1"/>
      <c r="P248" s="1"/>
      <c r="Q248" s="1"/>
      <c r="R248" s="1"/>
      <c r="S248" s="1"/>
      <c r="T248" s="1"/>
      <c r="U248" s="1"/>
      <c r="V248" s="62"/>
      <c r="W248" s="62"/>
      <c r="X248" s="62"/>
    </row>
    <row r="249" spans="1:24" x14ac:dyDescent="0.25">
      <c r="A249" s="62"/>
      <c r="B249" s="62"/>
      <c r="C249" s="62"/>
      <c r="D249" s="62"/>
      <c r="E249" s="62"/>
      <c r="F249" s="1"/>
      <c r="G249" s="1"/>
      <c r="H249" s="1"/>
      <c r="I249" s="1"/>
      <c r="J249" s="1"/>
      <c r="K249" s="1"/>
      <c r="L249" s="1"/>
      <c r="M249" s="1"/>
      <c r="N249" s="1"/>
      <c r="O249" s="1"/>
      <c r="P249" s="1"/>
      <c r="Q249" s="1"/>
      <c r="R249" s="1"/>
      <c r="S249" s="1"/>
      <c r="T249" s="1"/>
      <c r="U249" s="1"/>
      <c r="V249" s="62"/>
      <c r="W249" s="62"/>
      <c r="X249" s="62"/>
    </row>
    <row r="250" spans="1:24" x14ac:dyDescent="0.25">
      <c r="A250" s="62"/>
      <c r="B250" s="62"/>
      <c r="C250" s="62"/>
      <c r="D250" s="62"/>
      <c r="E250" s="62"/>
      <c r="F250" s="1"/>
      <c r="G250" s="1"/>
      <c r="H250" s="1"/>
      <c r="I250" s="1"/>
      <c r="J250" s="1"/>
      <c r="K250" s="1"/>
      <c r="L250" s="1"/>
      <c r="M250" s="1"/>
      <c r="N250" s="1"/>
      <c r="O250" s="1"/>
      <c r="P250" s="1"/>
      <c r="Q250" s="1"/>
      <c r="R250" s="1"/>
      <c r="S250" s="1"/>
      <c r="T250" s="1"/>
      <c r="U250" s="1"/>
      <c r="V250" s="62"/>
      <c r="W250" s="62"/>
      <c r="X250" s="62"/>
    </row>
    <row r="251" spans="1:24" x14ac:dyDescent="0.25">
      <c r="A251" s="62"/>
      <c r="B251" s="62"/>
      <c r="C251" s="62"/>
      <c r="D251" s="62"/>
      <c r="E251" s="62"/>
      <c r="F251" s="1"/>
      <c r="G251" s="1"/>
      <c r="H251" s="1"/>
      <c r="I251" s="1"/>
      <c r="J251" s="1"/>
      <c r="K251" s="1"/>
      <c r="L251" s="1"/>
      <c r="M251" s="1"/>
      <c r="N251" s="1"/>
      <c r="O251" s="1"/>
      <c r="P251" s="1"/>
      <c r="Q251" s="1"/>
      <c r="R251" s="1"/>
      <c r="S251" s="1"/>
      <c r="T251" s="1"/>
      <c r="U251" s="1"/>
      <c r="V251" s="62"/>
      <c r="W251" s="62"/>
      <c r="X251" s="62"/>
    </row>
    <row r="252" spans="1:24" x14ac:dyDescent="0.25">
      <c r="A252" s="62"/>
      <c r="B252" s="62"/>
      <c r="C252" s="62"/>
      <c r="D252" s="62"/>
      <c r="E252" s="62"/>
      <c r="F252" s="1"/>
      <c r="G252" s="1"/>
      <c r="H252" s="1"/>
      <c r="I252" s="1"/>
      <c r="J252" s="1"/>
      <c r="K252" s="1"/>
      <c r="L252" s="1"/>
      <c r="M252" s="1"/>
      <c r="N252" s="1"/>
      <c r="O252" s="1"/>
      <c r="P252" s="1"/>
      <c r="Q252" s="1"/>
      <c r="R252" s="1"/>
      <c r="S252" s="1"/>
      <c r="T252" s="1"/>
      <c r="U252" s="1"/>
      <c r="V252" s="62"/>
      <c r="W252" s="62"/>
      <c r="X252" s="62"/>
    </row>
    <row r="253" spans="1:24" x14ac:dyDescent="0.25">
      <c r="A253" s="62"/>
      <c r="B253" s="62"/>
      <c r="C253" s="62"/>
      <c r="D253" s="62"/>
      <c r="E253" s="62"/>
      <c r="F253" s="1"/>
      <c r="G253" s="1"/>
      <c r="H253" s="1"/>
      <c r="I253" s="1"/>
      <c r="J253" s="1"/>
      <c r="K253" s="1"/>
      <c r="L253" s="1"/>
      <c r="M253" s="1"/>
      <c r="N253" s="1"/>
      <c r="O253" s="1"/>
      <c r="P253" s="1"/>
      <c r="Q253" s="1"/>
      <c r="R253" s="1"/>
      <c r="S253" s="1"/>
      <c r="T253" s="1"/>
      <c r="U253" s="1"/>
      <c r="V253" s="62"/>
      <c r="W253" s="62"/>
      <c r="X253" s="62"/>
    </row>
    <row r="254" spans="1:24" x14ac:dyDescent="0.25">
      <c r="A254" s="62"/>
      <c r="B254" s="62"/>
      <c r="C254" s="62"/>
      <c r="D254" s="62"/>
      <c r="E254" s="62"/>
      <c r="F254" s="1"/>
      <c r="G254" s="1"/>
      <c r="H254" s="1"/>
      <c r="I254" s="1"/>
      <c r="J254" s="1"/>
      <c r="K254" s="1"/>
      <c r="L254" s="1"/>
      <c r="M254" s="1"/>
      <c r="N254" s="1"/>
      <c r="O254" s="1"/>
      <c r="P254" s="1"/>
      <c r="Q254" s="1"/>
      <c r="R254" s="1"/>
      <c r="S254" s="1"/>
      <c r="T254" s="1"/>
      <c r="U254" s="1"/>
      <c r="V254" s="62"/>
      <c r="W254" s="62"/>
      <c r="X254" s="62"/>
    </row>
    <row r="255" spans="1:24" x14ac:dyDescent="0.25">
      <c r="A255" s="62"/>
      <c r="B255" s="62"/>
      <c r="C255" s="62"/>
      <c r="D255" s="62"/>
      <c r="E255" s="62"/>
      <c r="F255" s="1"/>
      <c r="G255" s="1"/>
      <c r="H255" s="1"/>
      <c r="I255" s="1"/>
      <c r="J255" s="1"/>
      <c r="K255" s="1"/>
      <c r="L255" s="1"/>
      <c r="M255" s="1"/>
      <c r="N255" s="1"/>
      <c r="O255" s="1"/>
      <c r="P255" s="1"/>
      <c r="Q255" s="1"/>
      <c r="R255" s="1"/>
      <c r="S255" s="1"/>
      <c r="T255" s="1"/>
      <c r="U255" s="1"/>
      <c r="V255" s="62"/>
      <c r="W255" s="62"/>
      <c r="X255" s="62"/>
    </row>
    <row r="256" spans="1:24" x14ac:dyDescent="0.25">
      <c r="A256" s="62"/>
      <c r="B256" s="62"/>
      <c r="C256" s="62"/>
      <c r="D256" s="62"/>
      <c r="E256" s="62"/>
      <c r="F256" s="1"/>
      <c r="G256" s="1"/>
      <c r="H256" s="1"/>
      <c r="I256" s="1"/>
      <c r="J256" s="1"/>
      <c r="K256" s="1"/>
      <c r="L256" s="1"/>
      <c r="M256" s="1"/>
      <c r="N256" s="1"/>
      <c r="O256" s="1"/>
      <c r="P256" s="1"/>
      <c r="Q256" s="1"/>
      <c r="R256" s="1"/>
      <c r="S256" s="1"/>
      <c r="T256" s="1"/>
      <c r="U256" s="1"/>
      <c r="V256" s="62"/>
      <c r="W256" s="62"/>
      <c r="X256" s="62"/>
    </row>
    <row r="257" spans="1:24" x14ac:dyDescent="0.25">
      <c r="A257" s="62"/>
      <c r="B257" s="62"/>
      <c r="C257" s="62"/>
      <c r="D257" s="62"/>
      <c r="E257" s="62"/>
      <c r="F257" s="1"/>
      <c r="G257" s="1"/>
      <c r="H257" s="1"/>
      <c r="I257" s="1"/>
      <c r="J257" s="1"/>
      <c r="K257" s="1"/>
      <c r="L257" s="1"/>
      <c r="M257" s="1"/>
      <c r="N257" s="1"/>
      <c r="O257" s="1"/>
      <c r="P257" s="1"/>
      <c r="Q257" s="1"/>
      <c r="R257" s="1"/>
      <c r="S257" s="1"/>
      <c r="T257" s="1"/>
      <c r="U257" s="1"/>
      <c r="V257" s="62"/>
      <c r="W257" s="62"/>
      <c r="X257" s="62"/>
    </row>
    <row r="258" spans="1:24" x14ac:dyDescent="0.25">
      <c r="A258" s="62"/>
      <c r="B258" s="62"/>
      <c r="C258" s="62"/>
      <c r="D258" s="62"/>
      <c r="E258" s="62"/>
      <c r="F258" s="1"/>
      <c r="G258" s="1"/>
      <c r="H258" s="1"/>
      <c r="I258" s="1"/>
      <c r="J258" s="1"/>
      <c r="K258" s="1"/>
      <c r="L258" s="1"/>
      <c r="M258" s="1"/>
      <c r="N258" s="1"/>
      <c r="O258" s="1"/>
      <c r="P258" s="1"/>
      <c r="Q258" s="1"/>
      <c r="R258" s="1"/>
      <c r="S258" s="1"/>
      <c r="T258" s="1"/>
      <c r="U258" s="1"/>
      <c r="V258" s="62"/>
      <c r="W258" s="62"/>
      <c r="X258" s="62"/>
    </row>
    <row r="259" spans="1:24" x14ac:dyDescent="0.25">
      <c r="A259" s="62"/>
      <c r="B259" s="62"/>
      <c r="C259" s="62"/>
      <c r="D259" s="62"/>
      <c r="E259" s="62"/>
      <c r="F259" s="1"/>
      <c r="G259" s="1"/>
      <c r="H259" s="1"/>
      <c r="I259" s="1"/>
      <c r="J259" s="1"/>
      <c r="K259" s="1"/>
      <c r="L259" s="1"/>
      <c r="M259" s="1"/>
      <c r="N259" s="1"/>
      <c r="O259" s="1"/>
      <c r="P259" s="1"/>
      <c r="Q259" s="1"/>
      <c r="R259" s="1"/>
      <c r="S259" s="1"/>
      <c r="T259" s="1"/>
      <c r="U259" s="1"/>
      <c r="V259" s="62"/>
      <c r="W259" s="62"/>
      <c r="X259" s="62"/>
    </row>
    <row r="260" spans="1:24" x14ac:dyDescent="0.25">
      <c r="A260" s="62"/>
      <c r="B260" s="62"/>
      <c r="C260" s="62"/>
      <c r="D260" s="62"/>
      <c r="E260" s="62"/>
      <c r="F260" s="1"/>
      <c r="G260" s="1"/>
      <c r="H260" s="1"/>
      <c r="I260" s="1"/>
      <c r="J260" s="1"/>
      <c r="K260" s="1"/>
      <c r="L260" s="1"/>
      <c r="M260" s="1"/>
      <c r="N260" s="1"/>
      <c r="O260" s="1"/>
      <c r="P260" s="1"/>
      <c r="Q260" s="1"/>
      <c r="R260" s="1"/>
      <c r="S260" s="1"/>
      <c r="T260" s="1"/>
      <c r="U260" s="1"/>
      <c r="V260" s="62"/>
      <c r="W260" s="62"/>
      <c r="X260" s="62"/>
    </row>
    <row r="261" spans="1:24" x14ac:dyDescent="0.25">
      <c r="A261" s="62"/>
      <c r="B261" s="62"/>
      <c r="C261" s="62"/>
      <c r="D261" s="62"/>
      <c r="E261" s="62"/>
      <c r="F261" s="1"/>
      <c r="G261" s="1"/>
      <c r="H261" s="1"/>
      <c r="I261" s="1"/>
      <c r="J261" s="1"/>
      <c r="K261" s="1"/>
      <c r="L261" s="1"/>
      <c r="M261" s="1"/>
      <c r="N261" s="1"/>
      <c r="O261" s="1"/>
      <c r="P261" s="1"/>
      <c r="Q261" s="1"/>
      <c r="R261" s="1"/>
      <c r="S261" s="1"/>
      <c r="T261" s="1"/>
      <c r="U261" s="1"/>
      <c r="V261" s="62"/>
      <c r="W261" s="62"/>
      <c r="X261" s="62"/>
    </row>
    <row r="262" spans="1:24" x14ac:dyDescent="0.25">
      <c r="A262" s="62"/>
      <c r="B262" s="62"/>
      <c r="C262" s="62"/>
      <c r="D262" s="62"/>
      <c r="E262" s="62"/>
      <c r="F262" s="1"/>
      <c r="G262" s="1"/>
      <c r="H262" s="1"/>
      <c r="I262" s="1"/>
      <c r="J262" s="1"/>
      <c r="K262" s="1"/>
      <c r="L262" s="1"/>
      <c r="M262" s="1"/>
      <c r="N262" s="1"/>
      <c r="O262" s="1"/>
      <c r="P262" s="1"/>
      <c r="Q262" s="1"/>
      <c r="R262" s="1"/>
      <c r="S262" s="1"/>
      <c r="T262" s="1"/>
      <c r="U262" s="1"/>
      <c r="V262" s="62"/>
      <c r="W262" s="62"/>
      <c r="X262" s="62"/>
    </row>
    <row r="263" spans="1:24" x14ac:dyDescent="0.25">
      <c r="A263" s="62"/>
      <c r="B263" s="62"/>
      <c r="C263" s="62"/>
      <c r="D263" s="62"/>
      <c r="E263" s="62"/>
      <c r="F263" s="1"/>
      <c r="G263" s="1"/>
      <c r="H263" s="1"/>
      <c r="I263" s="1"/>
      <c r="J263" s="1"/>
      <c r="K263" s="1"/>
      <c r="L263" s="1"/>
      <c r="M263" s="1"/>
      <c r="N263" s="1"/>
      <c r="O263" s="1"/>
      <c r="P263" s="1"/>
      <c r="Q263" s="1"/>
      <c r="R263" s="1"/>
      <c r="S263" s="1"/>
      <c r="T263" s="1"/>
      <c r="U263" s="1"/>
      <c r="V263" s="62"/>
      <c r="W263" s="62"/>
      <c r="X263" s="62"/>
    </row>
    <row r="264" spans="1:24" x14ac:dyDescent="0.25">
      <c r="A264" s="62"/>
      <c r="B264" s="62"/>
      <c r="C264" s="62"/>
      <c r="D264" s="62"/>
      <c r="E264" s="62"/>
      <c r="F264" s="1"/>
      <c r="G264" s="1"/>
      <c r="H264" s="1"/>
      <c r="I264" s="1"/>
      <c r="J264" s="1"/>
      <c r="K264" s="1"/>
      <c r="L264" s="1"/>
      <c r="M264" s="1"/>
      <c r="N264" s="1"/>
      <c r="O264" s="1"/>
      <c r="P264" s="1"/>
      <c r="Q264" s="1"/>
      <c r="R264" s="1"/>
      <c r="S264" s="1"/>
      <c r="T264" s="1"/>
      <c r="U264" s="1"/>
      <c r="V264" s="62"/>
      <c r="W264" s="62"/>
      <c r="X264" s="62"/>
    </row>
    <row r="265" spans="1:24" x14ac:dyDescent="0.25">
      <c r="A265" s="62"/>
      <c r="B265" s="62"/>
      <c r="C265" s="62"/>
      <c r="D265" s="62"/>
      <c r="E265" s="62"/>
      <c r="F265" s="1"/>
      <c r="G265" s="1"/>
      <c r="H265" s="1"/>
      <c r="I265" s="1"/>
      <c r="J265" s="1"/>
      <c r="K265" s="1"/>
      <c r="L265" s="1"/>
      <c r="M265" s="1"/>
      <c r="N265" s="1"/>
      <c r="O265" s="1"/>
      <c r="P265" s="1"/>
      <c r="Q265" s="1"/>
      <c r="R265" s="1"/>
      <c r="S265" s="1"/>
      <c r="T265" s="1"/>
      <c r="U265" s="1"/>
      <c r="V265" s="62"/>
      <c r="W265" s="62"/>
      <c r="X265" s="62"/>
    </row>
    <row r="266" spans="1:24" x14ac:dyDescent="0.25">
      <c r="A266" s="62"/>
      <c r="B266" s="62"/>
      <c r="C266" s="62"/>
      <c r="D266" s="62"/>
      <c r="E266" s="62"/>
      <c r="F266" s="1"/>
      <c r="G266" s="1"/>
      <c r="H266" s="1"/>
      <c r="I266" s="1"/>
      <c r="J266" s="1"/>
      <c r="K266" s="1"/>
      <c r="L266" s="1"/>
      <c r="M266" s="1"/>
      <c r="N266" s="1"/>
      <c r="O266" s="1"/>
      <c r="P266" s="1"/>
      <c r="Q266" s="1"/>
      <c r="R266" s="1"/>
      <c r="S266" s="1"/>
      <c r="T266" s="1"/>
      <c r="U266" s="1"/>
      <c r="V266" s="62"/>
      <c r="W266" s="62"/>
      <c r="X266" s="62"/>
    </row>
    <row r="267" spans="1:24" x14ac:dyDescent="0.25">
      <c r="A267" s="62"/>
      <c r="B267" s="62"/>
      <c r="C267" s="62"/>
      <c r="D267" s="62"/>
      <c r="E267" s="62"/>
      <c r="F267" s="1"/>
      <c r="G267" s="1"/>
      <c r="H267" s="1"/>
      <c r="I267" s="1"/>
      <c r="J267" s="1"/>
      <c r="K267" s="1"/>
      <c r="L267" s="1"/>
      <c r="M267" s="1"/>
      <c r="N267" s="1"/>
      <c r="O267" s="1"/>
      <c r="P267" s="1"/>
      <c r="Q267" s="1"/>
      <c r="R267" s="1"/>
      <c r="S267" s="1"/>
      <c r="T267" s="1"/>
      <c r="U267" s="1"/>
      <c r="V267" s="62"/>
      <c r="W267" s="62"/>
      <c r="X267" s="62"/>
    </row>
    <row r="268" spans="1:24" x14ac:dyDescent="0.25">
      <c r="A268" s="62"/>
      <c r="B268" s="62"/>
      <c r="C268" s="62"/>
      <c r="D268" s="62"/>
      <c r="E268" s="62"/>
      <c r="F268" s="1"/>
      <c r="G268" s="1"/>
      <c r="H268" s="1"/>
      <c r="I268" s="1"/>
      <c r="J268" s="1"/>
      <c r="K268" s="1"/>
      <c r="L268" s="1"/>
      <c r="M268" s="1"/>
      <c r="N268" s="1"/>
      <c r="O268" s="1"/>
      <c r="P268" s="1"/>
      <c r="Q268" s="1"/>
      <c r="R268" s="1"/>
      <c r="S268" s="1"/>
      <c r="T268" s="1"/>
      <c r="U268" s="1"/>
      <c r="V268" s="62"/>
      <c r="W268" s="62"/>
      <c r="X268" s="62"/>
    </row>
    <row r="269" spans="1:24" x14ac:dyDescent="0.25">
      <c r="A269" s="62"/>
      <c r="B269" s="62"/>
      <c r="C269" s="62"/>
      <c r="D269" s="62"/>
      <c r="E269" s="62"/>
      <c r="F269" s="1"/>
      <c r="G269" s="1"/>
      <c r="H269" s="1"/>
      <c r="I269" s="1"/>
      <c r="J269" s="1"/>
      <c r="K269" s="1"/>
      <c r="L269" s="1"/>
      <c r="M269" s="1"/>
      <c r="N269" s="1"/>
      <c r="O269" s="1"/>
      <c r="P269" s="1"/>
      <c r="Q269" s="1"/>
      <c r="R269" s="1"/>
      <c r="S269" s="1"/>
      <c r="T269" s="1"/>
      <c r="U269" s="1"/>
      <c r="V269" s="62"/>
      <c r="W269" s="62"/>
      <c r="X269" s="62"/>
    </row>
    <row r="270" spans="1:24" x14ac:dyDescent="0.25">
      <c r="A270" s="62"/>
      <c r="B270" s="62"/>
      <c r="C270" s="62"/>
      <c r="D270" s="62"/>
      <c r="E270" s="62"/>
      <c r="F270" s="1"/>
      <c r="G270" s="1"/>
      <c r="H270" s="1"/>
      <c r="I270" s="1"/>
      <c r="J270" s="1"/>
      <c r="K270" s="1"/>
      <c r="L270" s="1"/>
      <c r="M270" s="1"/>
      <c r="N270" s="1"/>
      <c r="O270" s="1"/>
      <c r="P270" s="1"/>
      <c r="Q270" s="1"/>
      <c r="R270" s="1"/>
      <c r="S270" s="1"/>
      <c r="T270" s="1"/>
      <c r="U270" s="1"/>
      <c r="V270" s="62"/>
      <c r="W270" s="62"/>
      <c r="X270" s="62"/>
    </row>
    <row r="271" spans="1:24" x14ac:dyDescent="0.25">
      <c r="A271" s="62"/>
      <c r="B271" s="62"/>
      <c r="C271" s="62"/>
      <c r="D271" s="62"/>
      <c r="E271" s="62"/>
      <c r="F271" s="1"/>
      <c r="G271" s="1"/>
      <c r="H271" s="1"/>
      <c r="I271" s="1"/>
      <c r="J271" s="1"/>
      <c r="K271" s="1"/>
      <c r="L271" s="1"/>
      <c r="M271" s="1"/>
      <c r="N271" s="1"/>
      <c r="O271" s="1"/>
      <c r="P271" s="1"/>
      <c r="Q271" s="1"/>
      <c r="R271" s="1"/>
      <c r="S271" s="1"/>
      <c r="T271" s="1"/>
      <c r="U271" s="1"/>
      <c r="V271" s="62"/>
      <c r="W271" s="62"/>
      <c r="X271" s="62"/>
    </row>
    <row r="272" spans="1:24" x14ac:dyDescent="0.25">
      <c r="A272" s="62"/>
      <c r="B272" s="62"/>
      <c r="C272" s="62"/>
      <c r="D272" s="62"/>
      <c r="E272" s="62"/>
      <c r="F272" s="1"/>
      <c r="G272" s="1"/>
      <c r="H272" s="1"/>
      <c r="I272" s="1"/>
      <c r="J272" s="1"/>
      <c r="K272" s="1"/>
      <c r="L272" s="1"/>
      <c r="M272" s="1"/>
      <c r="N272" s="1"/>
      <c r="O272" s="1"/>
      <c r="P272" s="1"/>
      <c r="Q272" s="1"/>
      <c r="R272" s="1"/>
      <c r="S272" s="1"/>
      <c r="T272" s="1"/>
      <c r="U272" s="1"/>
      <c r="V272" s="62"/>
      <c r="W272" s="62"/>
      <c r="X272" s="62"/>
    </row>
    <row r="273" spans="1:24" x14ac:dyDescent="0.25">
      <c r="A273" s="62"/>
      <c r="B273" s="62"/>
      <c r="C273" s="62"/>
      <c r="D273" s="62"/>
      <c r="E273" s="62"/>
      <c r="F273" s="1"/>
      <c r="G273" s="1"/>
      <c r="H273" s="1"/>
      <c r="I273" s="1"/>
      <c r="J273" s="1"/>
      <c r="K273" s="1"/>
      <c r="L273" s="1"/>
      <c r="M273" s="1"/>
      <c r="N273" s="1"/>
      <c r="O273" s="1"/>
      <c r="P273" s="1"/>
      <c r="Q273" s="1"/>
      <c r="R273" s="1"/>
      <c r="S273" s="1"/>
      <c r="T273" s="1"/>
      <c r="U273" s="1"/>
      <c r="V273" s="62"/>
      <c r="W273" s="62"/>
      <c r="X273" s="62"/>
    </row>
    <row r="274" spans="1:24" x14ac:dyDescent="0.25">
      <c r="A274" s="62"/>
      <c r="B274" s="62"/>
      <c r="C274" s="62"/>
      <c r="D274" s="62"/>
      <c r="E274" s="62"/>
      <c r="F274" s="1"/>
      <c r="G274" s="1"/>
      <c r="H274" s="1"/>
      <c r="I274" s="1"/>
      <c r="J274" s="1"/>
      <c r="K274" s="1"/>
      <c r="L274" s="1"/>
      <c r="M274" s="1"/>
      <c r="N274" s="1"/>
      <c r="O274" s="1"/>
      <c r="P274" s="1"/>
      <c r="Q274" s="1"/>
      <c r="R274" s="1"/>
      <c r="S274" s="1"/>
      <c r="T274" s="1"/>
      <c r="U274" s="1"/>
      <c r="V274" s="62"/>
      <c r="W274" s="62"/>
      <c r="X274" s="62"/>
    </row>
    <row r="275" spans="1:24" x14ac:dyDescent="0.25">
      <c r="A275" s="62"/>
      <c r="B275" s="62"/>
      <c r="C275" s="62"/>
      <c r="D275" s="62"/>
      <c r="E275" s="62"/>
      <c r="F275" s="1"/>
      <c r="G275" s="1"/>
      <c r="H275" s="1"/>
      <c r="I275" s="1"/>
      <c r="J275" s="1"/>
      <c r="K275" s="1"/>
      <c r="L275" s="1"/>
      <c r="M275" s="1"/>
      <c r="N275" s="1"/>
      <c r="O275" s="1"/>
      <c r="P275" s="1"/>
      <c r="Q275" s="1"/>
      <c r="R275" s="1"/>
      <c r="S275" s="1"/>
      <c r="T275" s="1"/>
      <c r="U275" s="1"/>
      <c r="V275" s="62"/>
      <c r="W275" s="62"/>
      <c r="X275" s="62"/>
    </row>
    <row r="276" spans="1:24" x14ac:dyDescent="0.25">
      <c r="A276" s="62"/>
      <c r="B276" s="62"/>
      <c r="C276" s="62"/>
      <c r="D276" s="62"/>
      <c r="E276" s="62"/>
      <c r="F276" s="1"/>
      <c r="G276" s="1"/>
      <c r="H276" s="1"/>
      <c r="I276" s="1"/>
      <c r="J276" s="1"/>
      <c r="K276" s="1"/>
      <c r="L276" s="1"/>
      <c r="M276" s="1"/>
      <c r="N276" s="1"/>
      <c r="O276" s="1"/>
      <c r="P276" s="1"/>
      <c r="Q276" s="1"/>
      <c r="R276" s="1"/>
      <c r="S276" s="1"/>
      <c r="T276" s="1"/>
      <c r="U276" s="1"/>
      <c r="V276" s="62"/>
      <c r="W276" s="62"/>
      <c r="X276" s="62"/>
    </row>
    <row r="277" spans="1:24" x14ac:dyDescent="0.25">
      <c r="A277" s="62"/>
      <c r="B277" s="62"/>
      <c r="C277" s="62"/>
      <c r="D277" s="62"/>
      <c r="E277" s="62"/>
      <c r="F277" s="1"/>
      <c r="G277" s="1"/>
      <c r="H277" s="1"/>
      <c r="I277" s="1"/>
      <c r="J277" s="1"/>
      <c r="K277" s="1"/>
      <c r="L277" s="1"/>
      <c r="M277" s="1"/>
      <c r="N277" s="1"/>
      <c r="O277" s="1"/>
      <c r="P277" s="1"/>
      <c r="Q277" s="1"/>
      <c r="R277" s="1"/>
      <c r="S277" s="1"/>
      <c r="T277" s="1"/>
      <c r="U277" s="1"/>
      <c r="V277" s="62"/>
      <c r="W277" s="62"/>
      <c r="X277" s="62"/>
    </row>
    <row r="278" spans="1:24" x14ac:dyDescent="0.25">
      <c r="A278" s="62"/>
      <c r="B278" s="62"/>
      <c r="C278" s="62"/>
      <c r="D278" s="62"/>
      <c r="E278" s="62"/>
      <c r="F278" s="1"/>
      <c r="G278" s="1"/>
      <c r="H278" s="1"/>
      <c r="I278" s="1"/>
      <c r="J278" s="1"/>
      <c r="K278" s="1"/>
      <c r="L278" s="1"/>
      <c r="M278" s="1"/>
      <c r="N278" s="1"/>
      <c r="O278" s="1"/>
      <c r="P278" s="1"/>
      <c r="Q278" s="1"/>
      <c r="R278" s="1"/>
      <c r="S278" s="1"/>
      <c r="T278" s="1"/>
      <c r="U278" s="1"/>
      <c r="V278" s="62"/>
      <c r="W278" s="62"/>
      <c r="X278" s="62"/>
    </row>
    <row r="279" spans="1:24" x14ac:dyDescent="0.25">
      <c r="A279" s="62"/>
      <c r="B279" s="62"/>
      <c r="C279" s="62"/>
      <c r="D279" s="62"/>
      <c r="E279" s="62"/>
      <c r="F279" s="1"/>
      <c r="G279" s="1"/>
      <c r="H279" s="1"/>
      <c r="I279" s="1"/>
      <c r="J279" s="1"/>
      <c r="K279" s="1"/>
      <c r="L279" s="1"/>
      <c r="M279" s="1"/>
      <c r="N279" s="1"/>
      <c r="O279" s="1"/>
      <c r="P279" s="1"/>
      <c r="Q279" s="1"/>
      <c r="R279" s="1"/>
      <c r="S279" s="1"/>
      <c r="T279" s="1"/>
      <c r="U279" s="1"/>
      <c r="V279" s="62"/>
      <c r="W279" s="62"/>
      <c r="X279" s="62"/>
    </row>
    <row r="280" spans="1:24" x14ac:dyDescent="0.25">
      <c r="A280" s="62"/>
      <c r="B280" s="62"/>
      <c r="C280" s="62"/>
      <c r="D280" s="62"/>
      <c r="E280" s="62"/>
      <c r="F280" s="1"/>
      <c r="G280" s="1"/>
      <c r="H280" s="1"/>
      <c r="I280" s="1"/>
      <c r="J280" s="1"/>
      <c r="K280" s="1"/>
      <c r="L280" s="1"/>
      <c r="M280" s="1"/>
      <c r="N280" s="1"/>
      <c r="O280" s="1"/>
      <c r="P280" s="1"/>
      <c r="Q280" s="1"/>
      <c r="R280" s="1"/>
      <c r="S280" s="1"/>
      <c r="T280" s="1"/>
      <c r="U280" s="1"/>
      <c r="V280" s="62"/>
      <c r="W280" s="62"/>
      <c r="X280" s="62"/>
    </row>
    <row r="281" spans="1:24" x14ac:dyDescent="0.25">
      <c r="A281" s="62"/>
      <c r="B281" s="62"/>
      <c r="C281" s="62"/>
      <c r="D281" s="62"/>
      <c r="E281" s="62"/>
      <c r="F281" s="1"/>
      <c r="G281" s="1"/>
      <c r="H281" s="1"/>
      <c r="I281" s="1"/>
      <c r="J281" s="1"/>
      <c r="K281" s="1"/>
      <c r="L281" s="1"/>
      <c r="M281" s="1"/>
      <c r="N281" s="1"/>
      <c r="O281" s="1"/>
      <c r="P281" s="1"/>
      <c r="Q281" s="1"/>
      <c r="R281" s="1"/>
      <c r="S281" s="1"/>
      <c r="T281" s="1"/>
      <c r="U281" s="1"/>
      <c r="V281" s="62"/>
      <c r="W281" s="62"/>
      <c r="X281" s="62"/>
    </row>
    <row r="282" spans="1:24" x14ac:dyDescent="0.25">
      <c r="A282" s="62"/>
      <c r="B282" s="62"/>
      <c r="C282" s="62"/>
      <c r="D282" s="62"/>
      <c r="E282" s="62"/>
      <c r="F282" s="1"/>
      <c r="G282" s="1"/>
      <c r="H282" s="1"/>
      <c r="I282" s="1"/>
      <c r="J282" s="1"/>
      <c r="K282" s="1"/>
      <c r="L282" s="1"/>
      <c r="M282" s="1"/>
      <c r="N282" s="1"/>
      <c r="O282" s="1"/>
      <c r="P282" s="1"/>
      <c r="Q282" s="1"/>
      <c r="R282" s="1"/>
      <c r="S282" s="1"/>
      <c r="T282" s="1"/>
      <c r="U282" s="1"/>
      <c r="V282" s="62"/>
      <c r="W282" s="62"/>
      <c r="X282" s="62"/>
    </row>
    <row r="283" spans="1:24" x14ac:dyDescent="0.25">
      <c r="A283" s="62"/>
      <c r="B283" s="62"/>
      <c r="C283" s="62"/>
      <c r="D283" s="62"/>
      <c r="E283" s="62"/>
      <c r="F283" s="1"/>
      <c r="G283" s="1"/>
      <c r="H283" s="1"/>
      <c r="I283" s="1"/>
      <c r="J283" s="1"/>
      <c r="K283" s="1"/>
      <c r="L283" s="1"/>
      <c r="M283" s="1"/>
      <c r="N283" s="1"/>
      <c r="O283" s="1"/>
      <c r="P283" s="1"/>
      <c r="Q283" s="1"/>
      <c r="R283" s="1"/>
      <c r="S283" s="1"/>
      <c r="T283" s="1"/>
      <c r="U283" s="1"/>
      <c r="V283" s="62"/>
      <c r="W283" s="62"/>
      <c r="X283" s="62"/>
    </row>
    <row r="284" spans="1:24" x14ac:dyDescent="0.25">
      <c r="A284" s="62"/>
      <c r="B284" s="62"/>
      <c r="C284" s="62"/>
      <c r="D284" s="62"/>
      <c r="E284" s="62"/>
      <c r="F284" s="1"/>
      <c r="G284" s="1"/>
      <c r="H284" s="1"/>
      <c r="I284" s="1"/>
      <c r="J284" s="1"/>
      <c r="K284" s="1"/>
      <c r="L284" s="1"/>
      <c r="M284" s="1"/>
      <c r="N284" s="1"/>
      <c r="O284" s="1"/>
      <c r="P284" s="1"/>
      <c r="Q284" s="1"/>
      <c r="R284" s="1"/>
      <c r="S284" s="1"/>
      <c r="T284" s="1"/>
      <c r="U284" s="1"/>
      <c r="V284" s="62"/>
      <c r="W284" s="62"/>
      <c r="X284" s="62"/>
    </row>
    <row r="285" spans="1:24" x14ac:dyDescent="0.25">
      <c r="A285" s="62"/>
      <c r="B285" s="62"/>
      <c r="C285" s="62"/>
      <c r="D285" s="62"/>
      <c r="E285" s="62"/>
      <c r="F285" s="1"/>
      <c r="G285" s="1"/>
      <c r="H285" s="1"/>
      <c r="I285" s="1"/>
      <c r="J285" s="1"/>
      <c r="K285" s="1"/>
      <c r="L285" s="1"/>
      <c r="M285" s="1"/>
      <c r="N285" s="1"/>
      <c r="O285" s="1"/>
      <c r="P285" s="1"/>
      <c r="Q285" s="1"/>
      <c r="R285" s="1"/>
      <c r="S285" s="1"/>
      <c r="T285" s="1"/>
      <c r="U285" s="1"/>
      <c r="V285" s="62"/>
      <c r="W285" s="62"/>
      <c r="X285" s="62"/>
    </row>
    <row r="286" spans="1:24" x14ac:dyDescent="0.25">
      <c r="A286" s="62"/>
      <c r="B286" s="62"/>
      <c r="C286" s="62"/>
      <c r="D286" s="62"/>
      <c r="E286" s="62"/>
      <c r="F286" s="1"/>
      <c r="G286" s="1"/>
      <c r="H286" s="1"/>
      <c r="I286" s="1"/>
      <c r="J286" s="1"/>
      <c r="K286" s="1"/>
      <c r="L286" s="1"/>
      <c r="M286" s="1"/>
      <c r="N286" s="1"/>
      <c r="O286" s="1"/>
      <c r="P286" s="1"/>
      <c r="Q286" s="1"/>
      <c r="R286" s="1"/>
      <c r="S286" s="1"/>
      <c r="T286" s="1"/>
      <c r="U286" s="1"/>
      <c r="V286" s="62"/>
      <c r="W286" s="62"/>
      <c r="X286" s="62"/>
    </row>
    <row r="287" spans="1:24" x14ac:dyDescent="0.25">
      <c r="A287" s="62"/>
      <c r="B287" s="62"/>
      <c r="C287" s="62"/>
      <c r="D287" s="62"/>
      <c r="E287" s="62"/>
      <c r="F287" s="1"/>
      <c r="G287" s="1"/>
      <c r="H287" s="1"/>
      <c r="I287" s="1"/>
      <c r="J287" s="1"/>
      <c r="K287" s="1"/>
      <c r="L287" s="1"/>
      <c r="M287" s="1"/>
      <c r="N287" s="1"/>
      <c r="O287" s="1"/>
      <c r="P287" s="1"/>
      <c r="Q287" s="1"/>
      <c r="R287" s="1"/>
      <c r="S287" s="1"/>
      <c r="T287" s="1"/>
      <c r="U287" s="1"/>
      <c r="V287" s="62"/>
      <c r="W287" s="62"/>
      <c r="X287" s="62"/>
    </row>
    <row r="288" spans="1:24" x14ac:dyDescent="0.25">
      <c r="A288" s="62"/>
      <c r="B288" s="62"/>
      <c r="C288" s="62"/>
      <c r="D288" s="62"/>
      <c r="E288" s="62"/>
      <c r="F288" s="1"/>
      <c r="G288" s="1"/>
      <c r="H288" s="1"/>
      <c r="I288" s="1"/>
      <c r="J288" s="1"/>
      <c r="K288" s="1"/>
      <c r="L288" s="1"/>
      <c r="M288" s="1"/>
      <c r="N288" s="1"/>
      <c r="O288" s="1"/>
      <c r="P288" s="1"/>
      <c r="Q288" s="1"/>
      <c r="R288" s="1"/>
      <c r="S288" s="1"/>
      <c r="T288" s="1"/>
      <c r="U288" s="1"/>
      <c r="V288" s="62"/>
      <c r="W288" s="62"/>
      <c r="X288" s="62"/>
    </row>
    <row r="289" spans="1:24" x14ac:dyDescent="0.25">
      <c r="A289" s="62"/>
      <c r="B289" s="62"/>
      <c r="C289" s="62"/>
      <c r="D289" s="62"/>
      <c r="E289" s="62"/>
      <c r="F289" s="1"/>
      <c r="G289" s="1"/>
      <c r="H289" s="1"/>
      <c r="I289" s="1"/>
      <c r="J289" s="1"/>
      <c r="K289" s="1"/>
      <c r="L289" s="1"/>
      <c r="M289" s="1"/>
      <c r="N289" s="1"/>
      <c r="O289" s="1"/>
      <c r="P289" s="1"/>
      <c r="Q289" s="1"/>
      <c r="R289" s="1"/>
      <c r="S289" s="1"/>
      <c r="T289" s="1"/>
      <c r="U289" s="1"/>
      <c r="V289" s="62"/>
      <c r="W289" s="62"/>
      <c r="X289" s="62"/>
    </row>
    <row r="290" spans="1:24" x14ac:dyDescent="0.25">
      <c r="A290" s="62"/>
      <c r="B290" s="62"/>
      <c r="C290" s="62"/>
      <c r="D290" s="62"/>
      <c r="E290" s="62"/>
      <c r="F290" s="1"/>
      <c r="G290" s="1"/>
      <c r="H290" s="1"/>
      <c r="I290" s="1"/>
      <c r="J290" s="1"/>
      <c r="K290" s="1"/>
      <c r="L290" s="1"/>
      <c r="M290" s="1"/>
      <c r="N290" s="1"/>
      <c r="O290" s="1"/>
      <c r="P290" s="1"/>
      <c r="Q290" s="1"/>
      <c r="R290" s="1"/>
      <c r="S290" s="1"/>
      <c r="T290" s="1"/>
      <c r="U290" s="1"/>
      <c r="V290" s="62"/>
      <c r="W290" s="62"/>
      <c r="X290" s="62"/>
    </row>
    <row r="291" spans="1:24" x14ac:dyDescent="0.25">
      <c r="A291" s="62"/>
      <c r="B291" s="62"/>
      <c r="C291" s="62"/>
      <c r="D291" s="62"/>
      <c r="E291" s="62"/>
      <c r="F291" s="1"/>
      <c r="G291" s="1"/>
      <c r="H291" s="1"/>
      <c r="I291" s="1"/>
      <c r="J291" s="1"/>
      <c r="K291" s="1"/>
      <c r="L291" s="1"/>
      <c r="M291" s="1"/>
      <c r="N291" s="1"/>
      <c r="O291" s="1"/>
      <c r="P291" s="1"/>
      <c r="Q291" s="1"/>
      <c r="R291" s="1"/>
      <c r="S291" s="1"/>
      <c r="T291" s="1"/>
      <c r="U291" s="1"/>
      <c r="V291" s="62"/>
      <c r="W291" s="62"/>
      <c r="X291" s="62"/>
    </row>
    <row r="292" spans="1:24" x14ac:dyDescent="0.25">
      <c r="A292" s="62"/>
      <c r="B292" s="62"/>
      <c r="C292" s="62"/>
      <c r="D292" s="62"/>
      <c r="E292" s="62"/>
      <c r="F292" s="1"/>
      <c r="G292" s="1"/>
      <c r="H292" s="1"/>
      <c r="I292" s="1"/>
      <c r="J292" s="1"/>
      <c r="K292" s="1"/>
      <c r="L292" s="1"/>
      <c r="M292" s="1"/>
      <c r="N292" s="1"/>
      <c r="O292" s="1"/>
      <c r="P292" s="1"/>
      <c r="Q292" s="1"/>
      <c r="R292" s="1"/>
      <c r="S292" s="1"/>
      <c r="T292" s="1"/>
      <c r="U292" s="1"/>
      <c r="V292" s="62"/>
      <c r="W292" s="62"/>
      <c r="X292" s="62"/>
    </row>
    <row r="293" spans="1:24" x14ac:dyDescent="0.25">
      <c r="A293" s="62"/>
      <c r="B293" s="62"/>
      <c r="C293" s="62"/>
      <c r="D293" s="62"/>
      <c r="E293" s="62"/>
      <c r="F293" s="1"/>
      <c r="G293" s="1"/>
      <c r="H293" s="1"/>
      <c r="I293" s="1"/>
      <c r="J293" s="1"/>
      <c r="K293" s="1"/>
      <c r="L293" s="1"/>
      <c r="M293" s="1"/>
      <c r="N293" s="1"/>
      <c r="O293" s="1"/>
      <c r="P293" s="1"/>
      <c r="Q293" s="1"/>
      <c r="R293" s="1"/>
      <c r="S293" s="1"/>
      <c r="T293" s="1"/>
      <c r="U293" s="1"/>
      <c r="V293" s="62"/>
      <c r="W293" s="62"/>
      <c r="X293" s="62"/>
    </row>
    <row r="294" spans="1:24" x14ac:dyDescent="0.25">
      <c r="A294" s="62"/>
      <c r="B294" s="62"/>
      <c r="C294" s="62"/>
      <c r="D294" s="62"/>
      <c r="E294" s="62"/>
      <c r="F294" s="1"/>
      <c r="G294" s="1"/>
      <c r="H294" s="1"/>
      <c r="I294" s="1"/>
      <c r="J294" s="1"/>
      <c r="K294" s="1"/>
      <c r="L294" s="1"/>
      <c r="M294" s="1"/>
      <c r="N294" s="1"/>
      <c r="O294" s="1"/>
      <c r="P294" s="1"/>
      <c r="Q294" s="1"/>
      <c r="R294" s="1"/>
      <c r="S294" s="1"/>
      <c r="T294" s="1"/>
      <c r="U294" s="1"/>
      <c r="V294" s="62"/>
      <c r="W294" s="62"/>
      <c r="X294" s="62"/>
    </row>
    <row r="295" spans="1:24" x14ac:dyDescent="0.25">
      <c r="A295" s="62"/>
      <c r="B295" s="62"/>
      <c r="C295" s="62"/>
      <c r="D295" s="62"/>
      <c r="E295" s="62"/>
      <c r="F295" s="1"/>
      <c r="G295" s="1"/>
      <c r="H295" s="1"/>
      <c r="I295" s="1"/>
      <c r="J295" s="1"/>
      <c r="K295" s="1"/>
      <c r="L295" s="1"/>
      <c r="M295" s="1"/>
      <c r="N295" s="1"/>
      <c r="O295" s="1"/>
      <c r="P295" s="1"/>
      <c r="Q295" s="1"/>
      <c r="R295" s="1"/>
      <c r="S295" s="1"/>
      <c r="T295" s="1"/>
      <c r="U295" s="1"/>
      <c r="V295" s="62"/>
      <c r="W295" s="62"/>
      <c r="X295" s="62"/>
    </row>
    <row r="296" spans="1:24" x14ac:dyDescent="0.25">
      <c r="A296" s="62"/>
      <c r="B296" s="62"/>
      <c r="C296" s="62"/>
      <c r="D296" s="62"/>
      <c r="E296" s="62"/>
      <c r="F296" s="1"/>
      <c r="G296" s="1"/>
      <c r="H296" s="1"/>
      <c r="I296" s="1"/>
      <c r="J296" s="1"/>
      <c r="K296" s="1"/>
      <c r="L296" s="1"/>
      <c r="M296" s="1"/>
      <c r="N296" s="1"/>
      <c r="O296" s="1"/>
      <c r="P296" s="1"/>
      <c r="Q296" s="1"/>
      <c r="R296" s="1"/>
      <c r="S296" s="1"/>
      <c r="T296" s="1"/>
      <c r="U296" s="1"/>
      <c r="V296" s="62"/>
      <c r="W296" s="62"/>
      <c r="X296" s="62"/>
    </row>
    <row r="297" spans="1:24" x14ac:dyDescent="0.25">
      <c r="A297" s="62"/>
      <c r="B297" s="62"/>
      <c r="C297" s="62"/>
      <c r="D297" s="62"/>
      <c r="E297" s="62"/>
      <c r="F297" s="1"/>
      <c r="G297" s="1"/>
      <c r="H297" s="1"/>
      <c r="I297" s="1"/>
      <c r="J297" s="1"/>
      <c r="K297" s="1"/>
      <c r="L297" s="1"/>
      <c r="M297" s="1"/>
      <c r="N297" s="1"/>
      <c r="O297" s="1"/>
      <c r="P297" s="1"/>
      <c r="Q297" s="1"/>
      <c r="R297" s="1"/>
      <c r="S297" s="1"/>
      <c r="T297" s="1"/>
      <c r="U297" s="1"/>
      <c r="V297" s="62"/>
      <c r="W297" s="62"/>
      <c r="X297" s="62"/>
    </row>
    <row r="298" spans="1:24" x14ac:dyDescent="0.25">
      <c r="A298" s="62"/>
      <c r="B298" s="62"/>
      <c r="C298" s="62"/>
      <c r="D298" s="62"/>
      <c r="E298" s="62"/>
      <c r="F298" s="1"/>
      <c r="G298" s="1"/>
      <c r="H298" s="1"/>
      <c r="I298" s="1"/>
      <c r="J298" s="1"/>
      <c r="K298" s="1"/>
      <c r="L298" s="1"/>
      <c r="M298" s="1"/>
      <c r="N298" s="1"/>
      <c r="O298" s="1"/>
      <c r="P298" s="1"/>
      <c r="Q298" s="1"/>
      <c r="R298" s="1"/>
      <c r="S298" s="1"/>
      <c r="T298" s="1"/>
      <c r="U298" s="1"/>
      <c r="V298" s="62"/>
      <c r="W298" s="62"/>
      <c r="X298" s="62"/>
    </row>
    <row r="299" spans="1:24" x14ac:dyDescent="0.25">
      <c r="A299" s="62"/>
      <c r="B299" s="62"/>
      <c r="C299" s="62"/>
      <c r="D299" s="62"/>
      <c r="E299" s="62"/>
      <c r="F299" s="1"/>
      <c r="G299" s="1"/>
      <c r="H299" s="1"/>
      <c r="I299" s="1"/>
      <c r="J299" s="1"/>
      <c r="K299" s="1"/>
      <c r="L299" s="1"/>
      <c r="M299" s="1"/>
      <c r="N299" s="1"/>
      <c r="O299" s="1"/>
      <c r="P299" s="1"/>
      <c r="Q299" s="1"/>
      <c r="R299" s="1"/>
      <c r="S299" s="1"/>
      <c r="T299" s="1"/>
      <c r="U299" s="1"/>
      <c r="V299" s="62"/>
      <c r="W299" s="62"/>
      <c r="X299" s="62"/>
    </row>
    <row r="300" spans="1:24" x14ac:dyDescent="0.25">
      <c r="A300" s="62"/>
      <c r="B300" s="62"/>
      <c r="C300" s="62"/>
      <c r="D300" s="62"/>
      <c r="E300" s="62"/>
      <c r="F300" s="1"/>
      <c r="G300" s="1"/>
      <c r="H300" s="1"/>
      <c r="I300" s="1"/>
      <c r="J300" s="1"/>
      <c r="K300" s="1"/>
      <c r="L300" s="1"/>
      <c r="M300" s="1"/>
      <c r="N300" s="1"/>
      <c r="O300" s="1"/>
      <c r="P300" s="1"/>
      <c r="Q300" s="1"/>
      <c r="R300" s="1"/>
      <c r="S300" s="1"/>
      <c r="T300" s="1"/>
      <c r="U300" s="1"/>
      <c r="V300" s="62"/>
      <c r="W300" s="62"/>
      <c r="X300" s="62"/>
    </row>
    <row r="301" spans="1:24" x14ac:dyDescent="0.25">
      <c r="A301" s="62"/>
      <c r="B301" s="62"/>
      <c r="C301" s="62"/>
      <c r="D301" s="62"/>
      <c r="E301" s="62"/>
      <c r="F301" s="1"/>
      <c r="G301" s="1"/>
      <c r="H301" s="1"/>
      <c r="I301" s="1"/>
      <c r="J301" s="1"/>
      <c r="K301" s="1"/>
      <c r="L301" s="1"/>
      <c r="M301" s="1"/>
      <c r="N301" s="1"/>
      <c r="O301" s="1"/>
      <c r="P301" s="1"/>
      <c r="Q301" s="1"/>
      <c r="R301" s="1"/>
      <c r="S301" s="1"/>
      <c r="T301" s="1"/>
      <c r="U301" s="1"/>
      <c r="V301" s="62"/>
      <c r="W301" s="62"/>
      <c r="X301" s="62"/>
    </row>
    <row r="302" spans="1:24" x14ac:dyDescent="0.25">
      <c r="A302" s="62"/>
      <c r="B302" s="62"/>
      <c r="C302" s="62"/>
      <c r="D302" s="62"/>
      <c r="E302" s="62"/>
      <c r="F302" s="1"/>
      <c r="G302" s="1"/>
      <c r="H302" s="1"/>
      <c r="I302" s="1"/>
      <c r="J302" s="1"/>
      <c r="K302" s="1"/>
      <c r="L302" s="1"/>
      <c r="M302" s="1"/>
      <c r="N302" s="1"/>
      <c r="O302" s="1"/>
      <c r="P302" s="1"/>
      <c r="Q302" s="1"/>
      <c r="R302" s="1"/>
      <c r="S302" s="1"/>
      <c r="T302" s="1"/>
      <c r="U302" s="1"/>
      <c r="V302" s="62"/>
      <c r="W302" s="62"/>
      <c r="X302" s="62"/>
    </row>
    <row r="303" spans="1:24" x14ac:dyDescent="0.25">
      <c r="A303" s="62"/>
      <c r="B303" s="62"/>
      <c r="C303" s="62"/>
      <c r="D303" s="62"/>
      <c r="E303" s="62"/>
      <c r="F303" s="1"/>
      <c r="G303" s="1"/>
      <c r="H303" s="1"/>
      <c r="I303" s="1"/>
      <c r="J303" s="1"/>
      <c r="K303" s="1"/>
      <c r="L303" s="1"/>
      <c r="M303" s="1"/>
      <c r="N303" s="1"/>
      <c r="O303" s="1"/>
      <c r="P303" s="1"/>
      <c r="Q303" s="1"/>
      <c r="R303" s="1"/>
      <c r="S303" s="1"/>
      <c r="T303" s="1"/>
      <c r="U303" s="1"/>
      <c r="V303" s="62"/>
      <c r="W303" s="62"/>
      <c r="X303" s="62"/>
    </row>
    <row r="304" spans="1:24" x14ac:dyDescent="0.25">
      <c r="A304" s="62"/>
      <c r="B304" s="62"/>
      <c r="C304" s="62"/>
      <c r="D304" s="62"/>
      <c r="E304" s="62"/>
      <c r="F304" s="1"/>
      <c r="G304" s="1"/>
      <c r="H304" s="1"/>
      <c r="I304" s="1"/>
      <c r="J304" s="1"/>
      <c r="K304" s="1"/>
      <c r="L304" s="1"/>
      <c r="M304" s="1"/>
      <c r="N304" s="1"/>
      <c r="O304" s="1"/>
      <c r="P304" s="1"/>
      <c r="Q304" s="1"/>
      <c r="R304" s="1"/>
      <c r="S304" s="1"/>
      <c r="T304" s="1"/>
      <c r="U304" s="1"/>
      <c r="V304" s="62"/>
      <c r="W304" s="62"/>
      <c r="X304" s="62"/>
    </row>
    <row r="305" spans="1:24" x14ac:dyDescent="0.25">
      <c r="A305" s="62"/>
      <c r="B305" s="62"/>
      <c r="C305" s="62"/>
      <c r="D305" s="62"/>
      <c r="E305" s="62"/>
      <c r="F305" s="1"/>
      <c r="G305" s="1"/>
      <c r="H305" s="1"/>
      <c r="I305" s="1"/>
      <c r="J305" s="1"/>
      <c r="K305" s="1"/>
      <c r="L305" s="1"/>
      <c r="M305" s="1"/>
      <c r="N305" s="1"/>
      <c r="O305" s="1"/>
      <c r="P305" s="1"/>
      <c r="Q305" s="1"/>
      <c r="R305" s="1"/>
      <c r="S305" s="1"/>
      <c r="T305" s="1"/>
      <c r="U305" s="1"/>
      <c r="V305" s="62"/>
      <c r="W305" s="62"/>
      <c r="X305" s="62"/>
    </row>
    <row r="306" spans="1:24" x14ac:dyDescent="0.25">
      <c r="A306" s="62"/>
      <c r="B306" s="62"/>
      <c r="C306" s="62"/>
      <c r="D306" s="62"/>
      <c r="E306" s="62"/>
      <c r="F306" s="1"/>
      <c r="G306" s="1"/>
      <c r="H306" s="1"/>
      <c r="I306" s="1"/>
      <c r="J306" s="1"/>
      <c r="K306" s="1"/>
      <c r="L306" s="1"/>
      <c r="M306" s="1"/>
      <c r="N306" s="1"/>
      <c r="O306" s="1"/>
      <c r="P306" s="1"/>
      <c r="Q306" s="1"/>
      <c r="R306" s="1"/>
      <c r="S306" s="1"/>
      <c r="T306" s="1"/>
      <c r="U306" s="1"/>
      <c r="V306" s="62"/>
      <c r="W306" s="62"/>
      <c r="X306" s="62"/>
    </row>
    <row r="307" spans="1:24" x14ac:dyDescent="0.25">
      <c r="A307" s="62"/>
      <c r="B307" s="62"/>
      <c r="C307" s="62"/>
      <c r="D307" s="62"/>
      <c r="E307" s="62"/>
      <c r="F307" s="1"/>
      <c r="G307" s="1"/>
      <c r="H307" s="1"/>
      <c r="I307" s="1"/>
      <c r="J307" s="1"/>
      <c r="K307" s="1"/>
      <c r="L307" s="1"/>
      <c r="M307" s="1"/>
      <c r="N307" s="1"/>
      <c r="O307" s="1"/>
      <c r="P307" s="1"/>
      <c r="Q307" s="1"/>
      <c r="R307" s="1"/>
      <c r="S307" s="1"/>
      <c r="T307" s="1"/>
      <c r="U307" s="1"/>
      <c r="V307" s="62"/>
      <c r="W307" s="62"/>
      <c r="X307" s="62"/>
    </row>
    <row r="308" spans="1:24" x14ac:dyDescent="0.25">
      <c r="A308" s="62"/>
      <c r="B308" s="62"/>
      <c r="C308" s="62"/>
      <c r="D308" s="62"/>
      <c r="E308" s="62"/>
      <c r="F308" s="1"/>
      <c r="G308" s="1"/>
      <c r="H308" s="1"/>
      <c r="I308" s="1"/>
      <c r="J308" s="1"/>
      <c r="K308" s="1"/>
      <c r="L308" s="1"/>
      <c r="M308" s="1"/>
      <c r="N308" s="1"/>
      <c r="O308" s="1"/>
      <c r="P308" s="1"/>
      <c r="Q308" s="1"/>
      <c r="R308" s="1"/>
      <c r="S308" s="1"/>
      <c r="T308" s="1"/>
      <c r="U308" s="1"/>
      <c r="V308" s="62"/>
      <c r="W308" s="62"/>
      <c r="X308" s="62"/>
    </row>
    <row r="309" spans="1:24" x14ac:dyDescent="0.25">
      <c r="A309" s="62"/>
      <c r="B309" s="62"/>
      <c r="C309" s="62"/>
      <c r="D309" s="62"/>
      <c r="E309" s="62"/>
      <c r="F309" s="1"/>
      <c r="G309" s="1"/>
      <c r="H309" s="1"/>
      <c r="I309" s="1"/>
      <c r="J309" s="1"/>
      <c r="K309" s="1"/>
      <c r="L309" s="1"/>
      <c r="M309" s="1"/>
      <c r="N309" s="1"/>
      <c r="O309" s="1"/>
      <c r="P309" s="1"/>
      <c r="Q309" s="1"/>
      <c r="R309" s="1"/>
      <c r="S309" s="1"/>
      <c r="T309" s="1"/>
      <c r="U309" s="1"/>
      <c r="V309" s="62"/>
      <c r="W309" s="62"/>
      <c r="X309" s="62"/>
    </row>
    <row r="310" spans="1:24" x14ac:dyDescent="0.25">
      <c r="A310" s="62"/>
      <c r="B310" s="62"/>
      <c r="C310" s="62"/>
      <c r="D310" s="62"/>
      <c r="E310" s="62"/>
      <c r="F310" s="1"/>
      <c r="G310" s="1"/>
      <c r="H310" s="1"/>
      <c r="I310" s="1"/>
      <c r="J310" s="1"/>
      <c r="K310" s="1"/>
      <c r="L310" s="1"/>
      <c r="M310" s="1"/>
      <c r="N310" s="1"/>
      <c r="O310" s="1"/>
      <c r="P310" s="1"/>
      <c r="Q310" s="1"/>
      <c r="R310" s="1"/>
      <c r="S310" s="1"/>
      <c r="T310" s="1"/>
      <c r="U310" s="1"/>
      <c r="V310" s="62"/>
      <c r="W310" s="62"/>
      <c r="X310" s="62"/>
    </row>
    <row r="311" spans="1:24" x14ac:dyDescent="0.25">
      <c r="A311" s="62"/>
      <c r="B311" s="62"/>
      <c r="C311" s="62"/>
      <c r="D311" s="62"/>
      <c r="E311" s="62"/>
      <c r="F311" s="1"/>
      <c r="G311" s="1"/>
      <c r="H311" s="1"/>
      <c r="I311" s="1"/>
      <c r="J311" s="1"/>
      <c r="K311" s="1"/>
      <c r="L311" s="1"/>
      <c r="M311" s="1"/>
      <c r="N311" s="1"/>
      <c r="O311" s="1"/>
      <c r="P311" s="1"/>
      <c r="Q311" s="1"/>
      <c r="R311" s="1"/>
      <c r="S311" s="1"/>
      <c r="T311" s="1"/>
      <c r="U311" s="1"/>
      <c r="V311" s="62"/>
      <c r="W311" s="62"/>
      <c r="X311" s="62"/>
    </row>
    <row r="312" spans="1:24" x14ac:dyDescent="0.25">
      <c r="A312" s="62"/>
      <c r="B312" s="62"/>
      <c r="C312" s="62"/>
      <c r="D312" s="62"/>
      <c r="E312" s="62"/>
      <c r="F312" s="1"/>
      <c r="G312" s="1"/>
      <c r="H312" s="1"/>
      <c r="I312" s="1"/>
      <c r="J312" s="1"/>
      <c r="K312" s="1"/>
      <c r="L312" s="1"/>
      <c r="M312" s="1"/>
      <c r="N312" s="1"/>
      <c r="O312" s="1"/>
      <c r="P312" s="1"/>
      <c r="Q312" s="1"/>
      <c r="R312" s="1"/>
      <c r="S312" s="1"/>
      <c r="T312" s="1"/>
      <c r="U312" s="1"/>
      <c r="V312" s="62"/>
      <c r="W312" s="62"/>
      <c r="X312" s="62"/>
    </row>
    <row r="313" spans="1:24" x14ac:dyDescent="0.25">
      <c r="A313" s="62"/>
      <c r="B313" s="62"/>
      <c r="C313" s="62"/>
      <c r="D313" s="62"/>
      <c r="E313" s="62"/>
      <c r="F313" s="1"/>
      <c r="G313" s="1"/>
      <c r="H313" s="1"/>
      <c r="I313" s="1"/>
      <c r="J313" s="1"/>
      <c r="K313" s="1"/>
      <c r="L313" s="1"/>
      <c r="M313" s="1"/>
      <c r="N313" s="1"/>
      <c r="O313" s="1"/>
      <c r="P313" s="1"/>
      <c r="Q313" s="1"/>
      <c r="R313" s="1"/>
      <c r="S313" s="1"/>
      <c r="T313" s="1"/>
      <c r="U313" s="1"/>
      <c r="V313" s="62"/>
      <c r="W313" s="62"/>
      <c r="X313" s="62"/>
    </row>
    <row r="314" spans="1:24" x14ac:dyDescent="0.25">
      <c r="A314" s="62"/>
      <c r="B314" s="62"/>
      <c r="C314" s="62"/>
      <c r="D314" s="62"/>
      <c r="E314" s="62"/>
      <c r="F314" s="1"/>
      <c r="G314" s="1"/>
      <c r="H314" s="1"/>
      <c r="I314" s="1"/>
      <c r="J314" s="1"/>
      <c r="K314" s="1"/>
      <c r="L314" s="1"/>
      <c r="M314" s="1"/>
      <c r="N314" s="1"/>
      <c r="O314" s="1"/>
      <c r="P314" s="1"/>
      <c r="Q314" s="1"/>
      <c r="R314" s="1"/>
      <c r="S314" s="1"/>
      <c r="T314" s="1"/>
      <c r="U314" s="1"/>
      <c r="V314" s="62"/>
      <c r="W314" s="62"/>
      <c r="X314" s="62"/>
    </row>
    <row r="315" spans="1:24" x14ac:dyDescent="0.25">
      <c r="A315" s="62"/>
      <c r="B315" s="62"/>
      <c r="C315" s="62"/>
      <c r="D315" s="62"/>
      <c r="E315" s="62"/>
      <c r="F315" s="1"/>
      <c r="G315" s="1"/>
      <c r="H315" s="1"/>
      <c r="I315" s="1"/>
      <c r="J315" s="1"/>
      <c r="K315" s="1"/>
      <c r="L315" s="1"/>
      <c r="M315" s="1"/>
      <c r="N315" s="1"/>
      <c r="O315" s="1"/>
      <c r="P315" s="1"/>
      <c r="Q315" s="1"/>
      <c r="R315" s="1"/>
      <c r="S315" s="1"/>
      <c r="T315" s="1"/>
      <c r="U315" s="1"/>
      <c r="V315" s="62"/>
      <c r="W315" s="62"/>
      <c r="X315" s="62"/>
    </row>
    <row r="316" spans="1:24" x14ac:dyDescent="0.25">
      <c r="A316" s="62"/>
      <c r="B316" s="62"/>
      <c r="C316" s="62"/>
      <c r="D316" s="62"/>
      <c r="E316" s="62"/>
      <c r="F316" s="1"/>
      <c r="G316" s="1"/>
      <c r="H316" s="1"/>
      <c r="I316" s="1"/>
      <c r="J316" s="1"/>
      <c r="K316" s="1"/>
      <c r="L316" s="1"/>
      <c r="M316" s="1"/>
      <c r="N316" s="1"/>
      <c r="O316" s="1"/>
      <c r="P316" s="1"/>
      <c r="Q316" s="1"/>
      <c r="R316" s="1"/>
      <c r="S316" s="1"/>
      <c r="T316" s="1"/>
      <c r="U316" s="1"/>
      <c r="V316" s="62"/>
      <c r="W316" s="62"/>
      <c r="X316" s="62"/>
    </row>
    <row r="317" spans="1:24" x14ac:dyDescent="0.25">
      <c r="A317" s="62"/>
      <c r="B317" s="62"/>
      <c r="C317" s="62"/>
      <c r="D317" s="62"/>
      <c r="E317" s="62"/>
      <c r="F317" s="1"/>
      <c r="G317" s="1"/>
      <c r="H317" s="1"/>
      <c r="I317" s="1"/>
      <c r="J317" s="1"/>
      <c r="K317" s="1"/>
      <c r="L317" s="1"/>
      <c r="M317" s="1"/>
      <c r="N317" s="1"/>
      <c r="O317" s="1"/>
      <c r="P317" s="1"/>
      <c r="Q317" s="1"/>
      <c r="R317" s="1"/>
      <c r="S317" s="1"/>
      <c r="T317" s="1"/>
      <c r="U317" s="1"/>
      <c r="V317" s="62"/>
      <c r="W317" s="62"/>
      <c r="X317" s="62"/>
    </row>
    <row r="318" spans="1:24" x14ac:dyDescent="0.25">
      <c r="A318" s="62"/>
      <c r="B318" s="62"/>
      <c r="C318" s="62"/>
      <c r="D318" s="62"/>
      <c r="E318" s="62"/>
      <c r="F318" s="1"/>
      <c r="G318" s="1"/>
      <c r="H318" s="1"/>
      <c r="I318" s="1"/>
      <c r="J318" s="1"/>
      <c r="K318" s="1"/>
      <c r="L318" s="1"/>
      <c r="M318" s="1"/>
      <c r="N318" s="1"/>
      <c r="O318" s="1"/>
      <c r="P318" s="1"/>
      <c r="Q318" s="1"/>
      <c r="R318" s="1"/>
      <c r="S318" s="1"/>
      <c r="T318" s="1"/>
      <c r="U318" s="1"/>
      <c r="V318" s="62"/>
      <c r="W318" s="62"/>
      <c r="X318" s="62"/>
    </row>
    <row r="319" spans="1:24" x14ac:dyDescent="0.25">
      <c r="A319" s="62"/>
      <c r="B319" s="62"/>
      <c r="C319" s="62"/>
      <c r="D319" s="62"/>
      <c r="E319" s="62"/>
      <c r="F319" s="1"/>
      <c r="G319" s="1"/>
      <c r="H319" s="1"/>
      <c r="I319" s="1"/>
      <c r="J319" s="1"/>
      <c r="K319" s="1"/>
      <c r="L319" s="1"/>
      <c r="M319" s="1"/>
      <c r="N319" s="1"/>
      <c r="O319" s="1"/>
      <c r="P319" s="1"/>
      <c r="Q319" s="1"/>
      <c r="R319" s="1"/>
      <c r="S319" s="1"/>
      <c r="T319" s="1"/>
      <c r="U319" s="1"/>
      <c r="V319" s="62"/>
      <c r="W319" s="62"/>
      <c r="X319" s="62"/>
    </row>
    <row r="320" spans="1:24" x14ac:dyDescent="0.25">
      <c r="A320" s="62"/>
      <c r="B320" s="62"/>
      <c r="C320" s="62"/>
      <c r="D320" s="62"/>
      <c r="E320" s="62"/>
      <c r="F320" s="1"/>
      <c r="G320" s="1"/>
      <c r="H320" s="1"/>
      <c r="I320" s="1"/>
      <c r="J320" s="1"/>
      <c r="K320" s="1"/>
      <c r="L320" s="1"/>
      <c r="M320" s="1"/>
      <c r="N320" s="1"/>
      <c r="O320" s="1"/>
      <c r="P320" s="1"/>
      <c r="Q320" s="1"/>
      <c r="R320" s="1"/>
      <c r="S320" s="1"/>
      <c r="T320" s="1"/>
      <c r="U320" s="1"/>
      <c r="V320" s="62"/>
      <c r="W320" s="62"/>
      <c r="X320" s="62"/>
    </row>
    <row r="321" spans="1:24" x14ac:dyDescent="0.25">
      <c r="A321" s="62"/>
      <c r="B321" s="62"/>
      <c r="C321" s="62"/>
      <c r="D321" s="62"/>
      <c r="E321" s="62"/>
      <c r="F321" s="1"/>
      <c r="G321" s="1"/>
      <c r="H321" s="1"/>
      <c r="I321" s="1"/>
      <c r="J321" s="1"/>
      <c r="K321" s="1"/>
      <c r="L321" s="1"/>
      <c r="M321" s="1"/>
      <c r="N321" s="1"/>
      <c r="O321" s="1"/>
      <c r="P321" s="1"/>
      <c r="Q321" s="1"/>
      <c r="R321" s="1"/>
      <c r="S321" s="1"/>
      <c r="T321" s="1"/>
      <c r="U321" s="1"/>
      <c r="V321" s="62"/>
      <c r="W321" s="62"/>
      <c r="X321" s="62"/>
    </row>
    <row r="322" spans="1:24" x14ac:dyDescent="0.25">
      <c r="A322" s="62"/>
      <c r="B322" s="62"/>
      <c r="C322" s="62"/>
      <c r="D322" s="62"/>
      <c r="E322" s="62"/>
      <c r="F322" s="1"/>
      <c r="G322" s="1"/>
      <c r="H322" s="1"/>
      <c r="I322" s="1"/>
      <c r="J322" s="1"/>
      <c r="K322" s="1"/>
      <c r="L322" s="1"/>
      <c r="M322" s="1"/>
      <c r="N322" s="1"/>
      <c r="O322" s="1"/>
      <c r="P322" s="1"/>
      <c r="Q322" s="1"/>
      <c r="R322" s="1"/>
      <c r="S322" s="1"/>
      <c r="T322" s="1"/>
      <c r="U322" s="1"/>
      <c r="V322" s="62"/>
      <c r="W322" s="62"/>
      <c r="X322" s="62"/>
    </row>
    <row r="323" spans="1:24" x14ac:dyDescent="0.25">
      <c r="A323" s="62"/>
      <c r="B323" s="62"/>
      <c r="C323" s="62"/>
      <c r="D323" s="62"/>
      <c r="E323" s="62"/>
      <c r="F323" s="1"/>
      <c r="G323" s="1"/>
      <c r="H323" s="1"/>
      <c r="I323" s="1"/>
      <c r="J323" s="1"/>
      <c r="K323" s="1"/>
      <c r="L323" s="1"/>
      <c r="M323" s="1"/>
      <c r="N323" s="1"/>
      <c r="O323" s="1"/>
      <c r="P323" s="1"/>
      <c r="Q323" s="1"/>
      <c r="R323" s="1"/>
      <c r="S323" s="1"/>
      <c r="T323" s="1"/>
      <c r="U323" s="1"/>
      <c r="V323" s="62"/>
      <c r="W323" s="62"/>
      <c r="X323" s="62"/>
    </row>
    <row r="324" spans="1:24" x14ac:dyDescent="0.25">
      <c r="A324" s="62"/>
      <c r="B324" s="62"/>
      <c r="C324" s="62"/>
      <c r="D324" s="62"/>
      <c r="E324" s="62"/>
      <c r="F324" s="1"/>
      <c r="G324" s="1"/>
      <c r="H324" s="1"/>
      <c r="I324" s="1"/>
      <c r="J324" s="1"/>
      <c r="K324" s="1"/>
      <c r="L324" s="1"/>
      <c r="M324" s="1"/>
      <c r="N324" s="1"/>
      <c r="O324" s="1"/>
      <c r="P324" s="1"/>
      <c r="Q324" s="1"/>
      <c r="R324" s="1"/>
      <c r="S324" s="1"/>
      <c r="T324" s="1"/>
      <c r="U324" s="1"/>
      <c r="V324" s="62"/>
      <c r="W324" s="62"/>
      <c r="X324" s="62"/>
    </row>
    <row r="325" spans="1:24" x14ac:dyDescent="0.25">
      <c r="A325" s="62"/>
      <c r="B325" s="62"/>
      <c r="C325" s="62"/>
      <c r="D325" s="62"/>
      <c r="E325" s="62"/>
      <c r="F325" s="1"/>
      <c r="G325" s="1"/>
      <c r="H325" s="1"/>
      <c r="I325" s="1"/>
      <c r="J325" s="1"/>
      <c r="K325" s="1"/>
      <c r="L325" s="1"/>
      <c r="M325" s="1"/>
      <c r="N325" s="1"/>
      <c r="O325" s="1"/>
      <c r="P325" s="1"/>
      <c r="Q325" s="1"/>
      <c r="R325" s="1"/>
      <c r="S325" s="1"/>
      <c r="T325" s="1"/>
      <c r="U325" s="1"/>
      <c r="V325" s="62"/>
      <c r="W325" s="62"/>
      <c r="X325" s="62"/>
    </row>
    <row r="326" spans="1:24" x14ac:dyDescent="0.25">
      <c r="A326" s="62"/>
      <c r="B326" s="62"/>
      <c r="C326" s="62"/>
      <c r="D326" s="62"/>
      <c r="E326" s="62"/>
      <c r="F326" s="1"/>
      <c r="G326" s="1"/>
      <c r="H326" s="1"/>
      <c r="I326" s="1"/>
      <c r="J326" s="1"/>
      <c r="K326" s="1"/>
      <c r="L326" s="1"/>
      <c r="M326" s="1"/>
      <c r="N326" s="1"/>
      <c r="O326" s="1"/>
      <c r="P326" s="1"/>
      <c r="Q326" s="1"/>
      <c r="R326" s="1"/>
      <c r="S326" s="1"/>
      <c r="T326" s="1"/>
      <c r="U326" s="1"/>
      <c r="V326" s="62"/>
      <c r="W326" s="62"/>
      <c r="X326" s="62"/>
    </row>
    <row r="327" spans="1:24" x14ac:dyDescent="0.25">
      <c r="A327" s="62"/>
      <c r="B327" s="62"/>
      <c r="C327" s="62"/>
      <c r="D327" s="62"/>
      <c r="E327" s="62"/>
      <c r="F327" s="1"/>
      <c r="G327" s="1"/>
      <c r="H327" s="1"/>
      <c r="I327" s="1"/>
      <c r="J327" s="1"/>
      <c r="K327" s="1"/>
      <c r="L327" s="1"/>
      <c r="M327" s="1"/>
      <c r="N327" s="1"/>
      <c r="O327" s="1"/>
      <c r="P327" s="1"/>
      <c r="Q327" s="1"/>
      <c r="R327" s="1"/>
      <c r="S327" s="1"/>
      <c r="T327" s="1"/>
      <c r="U327" s="1"/>
      <c r="V327" s="62"/>
      <c r="W327" s="62"/>
      <c r="X327" s="62"/>
    </row>
    <row r="328" spans="1:24" x14ac:dyDescent="0.25">
      <c r="A328" s="62"/>
      <c r="B328" s="62"/>
      <c r="C328" s="62"/>
      <c r="D328" s="62"/>
      <c r="E328" s="62"/>
      <c r="F328" s="1"/>
      <c r="G328" s="1"/>
      <c r="H328" s="1"/>
      <c r="I328" s="1"/>
      <c r="J328" s="1"/>
      <c r="K328" s="1"/>
      <c r="L328" s="1"/>
      <c r="M328" s="1"/>
      <c r="N328" s="1"/>
      <c r="O328" s="1"/>
      <c r="P328" s="1"/>
      <c r="Q328" s="1"/>
      <c r="R328" s="1"/>
      <c r="S328" s="1"/>
      <c r="T328" s="1"/>
      <c r="U328" s="1"/>
      <c r="V328" s="62"/>
      <c r="W328" s="62"/>
      <c r="X328" s="62"/>
    </row>
    <row r="329" spans="1:24" x14ac:dyDescent="0.25">
      <c r="A329" s="62"/>
      <c r="B329" s="62"/>
      <c r="C329" s="62"/>
      <c r="D329" s="62"/>
      <c r="E329" s="62"/>
      <c r="F329" s="1"/>
      <c r="G329" s="1"/>
      <c r="H329" s="1"/>
      <c r="I329" s="1"/>
      <c r="J329" s="1"/>
      <c r="K329" s="1"/>
      <c r="L329" s="1"/>
      <c r="M329" s="1"/>
      <c r="N329" s="1"/>
      <c r="O329" s="1"/>
      <c r="P329" s="1"/>
      <c r="Q329" s="1"/>
      <c r="R329" s="1"/>
      <c r="S329" s="1"/>
      <c r="T329" s="1"/>
      <c r="U329" s="1"/>
      <c r="V329" s="62"/>
      <c r="W329" s="62"/>
      <c r="X329" s="62"/>
    </row>
    <row r="330" spans="1:24" x14ac:dyDescent="0.25">
      <c r="A330" s="62"/>
      <c r="B330" s="62"/>
      <c r="C330" s="62"/>
      <c r="D330" s="62"/>
      <c r="E330" s="62"/>
      <c r="F330" s="1"/>
      <c r="G330" s="1"/>
      <c r="H330" s="1"/>
      <c r="I330" s="1"/>
      <c r="J330" s="1"/>
      <c r="K330" s="1"/>
      <c r="L330" s="1"/>
      <c r="M330" s="1"/>
      <c r="N330" s="1"/>
      <c r="O330" s="1"/>
      <c r="P330" s="1"/>
      <c r="Q330" s="1"/>
      <c r="R330" s="1"/>
      <c r="S330" s="1"/>
      <c r="T330" s="1"/>
      <c r="U330" s="1"/>
      <c r="V330" s="62"/>
      <c r="W330" s="62"/>
      <c r="X330" s="62"/>
    </row>
    <row r="331" spans="1:24" x14ac:dyDescent="0.25">
      <c r="A331" s="62"/>
      <c r="B331" s="62"/>
      <c r="C331" s="62"/>
      <c r="D331" s="62"/>
      <c r="E331" s="62"/>
      <c r="F331" s="1"/>
      <c r="G331" s="1"/>
      <c r="H331" s="1"/>
      <c r="I331" s="1"/>
      <c r="J331" s="1"/>
      <c r="K331" s="1"/>
      <c r="L331" s="1"/>
      <c r="M331" s="1"/>
      <c r="N331" s="1"/>
      <c r="O331" s="1"/>
      <c r="P331" s="1"/>
      <c r="Q331" s="1"/>
      <c r="R331" s="1"/>
      <c r="S331" s="1"/>
      <c r="T331" s="1"/>
      <c r="U331" s="1"/>
      <c r="V331" s="62"/>
      <c r="W331" s="62"/>
      <c r="X331" s="62"/>
    </row>
    <row r="332" spans="1:24" x14ac:dyDescent="0.25">
      <c r="A332" s="62"/>
      <c r="B332" s="62"/>
      <c r="C332" s="62"/>
      <c r="D332" s="62"/>
      <c r="E332" s="62"/>
      <c r="F332" s="1"/>
      <c r="G332" s="1"/>
      <c r="H332" s="1"/>
      <c r="I332" s="1"/>
      <c r="J332" s="1"/>
      <c r="K332" s="1"/>
      <c r="L332" s="1"/>
      <c r="M332" s="1"/>
      <c r="N332" s="1"/>
      <c r="O332" s="1"/>
      <c r="P332" s="1"/>
      <c r="Q332" s="1"/>
      <c r="R332" s="1"/>
      <c r="S332" s="1"/>
      <c r="T332" s="1"/>
      <c r="U332" s="1"/>
      <c r="V332" s="62"/>
      <c r="W332" s="62"/>
      <c r="X332" s="62"/>
    </row>
    <row r="333" spans="1:24" x14ac:dyDescent="0.25">
      <c r="A333" s="62"/>
      <c r="B333" s="62"/>
      <c r="C333" s="62"/>
      <c r="D333" s="62"/>
      <c r="E333" s="62"/>
      <c r="F333" s="1"/>
      <c r="G333" s="1"/>
      <c r="H333" s="1"/>
      <c r="I333" s="1"/>
      <c r="J333" s="1"/>
      <c r="K333" s="1"/>
      <c r="L333" s="1"/>
      <c r="M333" s="1"/>
      <c r="N333" s="1"/>
      <c r="O333" s="1"/>
      <c r="P333" s="1"/>
      <c r="Q333" s="1"/>
      <c r="R333" s="1"/>
      <c r="S333" s="1"/>
      <c r="T333" s="1"/>
      <c r="U333" s="1"/>
      <c r="V333" s="62"/>
      <c r="W333" s="62"/>
      <c r="X333" s="62"/>
    </row>
    <row r="334" spans="1:24" x14ac:dyDescent="0.25">
      <c r="A334" s="62"/>
      <c r="B334" s="62"/>
      <c r="C334" s="62"/>
      <c r="D334" s="62"/>
      <c r="E334" s="62"/>
      <c r="F334" s="1"/>
      <c r="G334" s="1"/>
      <c r="H334" s="1"/>
      <c r="I334" s="1"/>
      <c r="J334" s="1"/>
      <c r="K334" s="1"/>
      <c r="L334" s="1"/>
      <c r="M334" s="1"/>
      <c r="N334" s="1"/>
      <c r="O334" s="1"/>
      <c r="P334" s="1"/>
      <c r="Q334" s="1"/>
      <c r="R334" s="1"/>
      <c r="S334" s="1"/>
      <c r="T334" s="1"/>
      <c r="U334" s="1"/>
      <c r="V334" s="62"/>
      <c r="W334" s="62"/>
      <c r="X334" s="62"/>
    </row>
    <row r="335" spans="1:24" x14ac:dyDescent="0.25">
      <c r="A335" s="62"/>
      <c r="B335" s="62"/>
      <c r="C335" s="62"/>
      <c r="D335" s="62"/>
      <c r="E335" s="62"/>
      <c r="F335" s="1"/>
      <c r="G335" s="1"/>
      <c r="H335" s="1"/>
      <c r="I335" s="1"/>
      <c r="J335" s="1"/>
      <c r="K335" s="1"/>
      <c r="L335" s="1"/>
      <c r="M335" s="1"/>
      <c r="N335" s="1"/>
      <c r="O335" s="1"/>
      <c r="P335" s="1"/>
      <c r="Q335" s="1"/>
      <c r="R335" s="1"/>
      <c r="S335" s="1"/>
      <c r="T335" s="1"/>
      <c r="U335" s="1"/>
      <c r="V335" s="62"/>
      <c r="W335" s="62"/>
      <c r="X335" s="62"/>
    </row>
    <row r="336" spans="1:24" x14ac:dyDescent="0.25">
      <c r="A336" s="62"/>
      <c r="B336" s="62"/>
      <c r="C336" s="62"/>
      <c r="D336" s="62"/>
      <c r="E336" s="62"/>
      <c r="F336" s="1"/>
      <c r="G336" s="1"/>
      <c r="H336" s="1"/>
      <c r="I336" s="1"/>
      <c r="J336" s="1"/>
      <c r="K336" s="1"/>
      <c r="L336" s="1"/>
      <c r="M336" s="1"/>
      <c r="N336" s="1"/>
      <c r="O336" s="1"/>
      <c r="P336" s="1"/>
      <c r="Q336" s="1"/>
      <c r="R336" s="1"/>
      <c r="S336" s="1"/>
      <c r="T336" s="1"/>
      <c r="U336" s="1"/>
      <c r="V336" s="62"/>
      <c r="W336" s="62"/>
      <c r="X336" s="62"/>
    </row>
    <row r="337" spans="1:24" x14ac:dyDescent="0.25">
      <c r="A337" s="62"/>
      <c r="B337" s="62"/>
      <c r="C337" s="62"/>
      <c r="D337" s="62"/>
      <c r="E337" s="62"/>
      <c r="F337" s="1"/>
      <c r="G337" s="1"/>
      <c r="H337" s="1"/>
      <c r="I337" s="1"/>
      <c r="J337" s="1"/>
      <c r="K337" s="1"/>
      <c r="L337" s="1"/>
      <c r="M337" s="1"/>
      <c r="N337" s="1"/>
      <c r="O337" s="1"/>
      <c r="P337" s="1"/>
      <c r="Q337" s="1"/>
      <c r="R337" s="1"/>
      <c r="S337" s="1"/>
      <c r="T337" s="1"/>
      <c r="U337" s="1"/>
      <c r="V337" s="62"/>
      <c r="W337" s="62"/>
      <c r="X337" s="62"/>
    </row>
    <row r="338" spans="1:24" x14ac:dyDescent="0.25">
      <c r="A338" s="62"/>
      <c r="B338" s="62"/>
      <c r="C338" s="62"/>
      <c r="D338" s="62"/>
      <c r="E338" s="62"/>
      <c r="F338" s="1"/>
      <c r="G338" s="1"/>
      <c r="H338" s="1"/>
      <c r="I338" s="1"/>
      <c r="J338" s="1"/>
      <c r="K338" s="1"/>
      <c r="L338" s="1"/>
      <c r="M338" s="1"/>
      <c r="N338" s="1"/>
      <c r="O338" s="1"/>
      <c r="P338" s="1"/>
      <c r="Q338" s="1"/>
      <c r="R338" s="1"/>
      <c r="S338" s="1"/>
      <c r="T338" s="1"/>
      <c r="U338" s="1"/>
      <c r="V338" s="62"/>
      <c r="W338" s="62"/>
      <c r="X338" s="62"/>
    </row>
    <row r="339" spans="1:24" x14ac:dyDescent="0.25">
      <c r="A339" s="62"/>
      <c r="B339" s="62"/>
      <c r="C339" s="62"/>
      <c r="D339" s="62"/>
      <c r="E339" s="62"/>
      <c r="F339" s="1"/>
      <c r="G339" s="1"/>
      <c r="H339" s="1"/>
      <c r="I339" s="1"/>
      <c r="J339" s="1"/>
      <c r="K339" s="1"/>
      <c r="L339" s="1"/>
      <c r="M339" s="1"/>
      <c r="N339" s="1"/>
      <c r="O339" s="1"/>
      <c r="P339" s="1"/>
      <c r="Q339" s="1"/>
      <c r="R339" s="1"/>
      <c r="S339" s="1"/>
      <c r="T339" s="1"/>
      <c r="U339" s="1"/>
      <c r="V339" s="62"/>
      <c r="W339" s="62"/>
      <c r="X339" s="62"/>
    </row>
    <row r="340" spans="1:24" x14ac:dyDescent="0.25">
      <c r="A340" s="62"/>
      <c r="B340" s="62"/>
      <c r="C340" s="62"/>
      <c r="D340" s="62"/>
      <c r="E340" s="62"/>
      <c r="F340" s="1"/>
      <c r="G340" s="1"/>
      <c r="H340" s="1"/>
      <c r="I340" s="1"/>
      <c r="J340" s="1"/>
      <c r="K340" s="1"/>
      <c r="L340" s="1"/>
      <c r="M340" s="1"/>
      <c r="N340" s="1"/>
      <c r="O340" s="1"/>
      <c r="P340" s="1"/>
      <c r="Q340" s="1"/>
      <c r="R340" s="1"/>
      <c r="S340" s="1"/>
      <c r="T340" s="1"/>
      <c r="U340" s="1"/>
      <c r="V340" s="62"/>
      <c r="W340" s="62"/>
      <c r="X340" s="62"/>
    </row>
    <row r="341" spans="1:24" x14ac:dyDescent="0.25">
      <c r="A341" s="62"/>
      <c r="B341" s="62"/>
      <c r="C341" s="62"/>
      <c r="D341" s="62"/>
      <c r="E341" s="62"/>
      <c r="F341" s="1"/>
      <c r="G341" s="1"/>
      <c r="H341" s="1"/>
      <c r="I341" s="1"/>
      <c r="J341" s="1"/>
      <c r="K341" s="1"/>
      <c r="L341" s="1"/>
      <c r="M341" s="1"/>
      <c r="N341" s="1"/>
      <c r="O341" s="1"/>
      <c r="P341" s="1"/>
      <c r="Q341" s="1"/>
      <c r="R341" s="1"/>
      <c r="S341" s="1"/>
      <c r="T341" s="1"/>
      <c r="U341" s="1"/>
      <c r="V341" s="62"/>
      <c r="W341" s="62"/>
      <c r="X341" s="62"/>
    </row>
    <row r="342" spans="1:24" x14ac:dyDescent="0.25">
      <c r="A342" s="62"/>
      <c r="B342" s="62"/>
      <c r="C342" s="62"/>
      <c r="D342" s="62"/>
      <c r="E342" s="62"/>
      <c r="F342" s="1"/>
      <c r="G342" s="1"/>
      <c r="H342" s="1"/>
      <c r="I342" s="1"/>
      <c r="J342" s="1"/>
      <c r="K342" s="1"/>
      <c r="L342" s="1"/>
      <c r="M342" s="1"/>
      <c r="N342" s="1"/>
      <c r="O342" s="1"/>
      <c r="P342" s="1"/>
      <c r="Q342" s="1"/>
      <c r="R342" s="1"/>
      <c r="S342" s="1"/>
      <c r="T342" s="1"/>
      <c r="U342" s="1"/>
      <c r="V342" s="62"/>
      <c r="W342" s="62"/>
      <c r="X342" s="62"/>
    </row>
    <row r="343" spans="1:24" x14ac:dyDescent="0.25">
      <c r="A343" s="62"/>
      <c r="B343" s="62"/>
      <c r="C343" s="62"/>
      <c r="D343" s="62"/>
      <c r="E343" s="62"/>
      <c r="F343" s="1"/>
      <c r="G343" s="1"/>
      <c r="H343" s="1"/>
      <c r="I343" s="1"/>
      <c r="J343" s="1"/>
      <c r="K343" s="1"/>
      <c r="L343" s="1"/>
      <c r="M343" s="1"/>
      <c r="N343" s="1"/>
      <c r="O343" s="1"/>
      <c r="P343" s="1"/>
      <c r="Q343" s="1"/>
      <c r="R343" s="1"/>
      <c r="S343" s="1"/>
      <c r="T343" s="1"/>
      <c r="U343" s="1"/>
      <c r="V343" s="62"/>
      <c r="W343" s="62"/>
      <c r="X343" s="62"/>
    </row>
    <row r="344" spans="1:24" x14ac:dyDescent="0.25">
      <c r="A344" s="62"/>
      <c r="B344" s="62"/>
      <c r="C344" s="62"/>
      <c r="D344" s="62"/>
      <c r="E344" s="62"/>
      <c r="F344" s="1"/>
      <c r="G344" s="1"/>
      <c r="H344" s="1"/>
      <c r="I344" s="1"/>
      <c r="J344" s="1"/>
      <c r="K344" s="1"/>
      <c r="L344" s="1"/>
      <c r="M344" s="1"/>
      <c r="N344" s="1"/>
      <c r="O344" s="1"/>
      <c r="P344" s="1"/>
      <c r="Q344" s="1"/>
      <c r="R344" s="1"/>
      <c r="S344" s="1"/>
      <c r="T344" s="1"/>
      <c r="U344" s="1"/>
      <c r="V344" s="62"/>
      <c r="W344" s="62"/>
      <c r="X344" s="62"/>
    </row>
    <row r="345" spans="1:24" x14ac:dyDescent="0.25">
      <c r="A345" s="62"/>
      <c r="B345" s="62"/>
      <c r="C345" s="62"/>
      <c r="D345" s="62"/>
      <c r="E345" s="62"/>
      <c r="F345" s="1"/>
      <c r="G345" s="1"/>
      <c r="H345" s="1"/>
      <c r="I345" s="1"/>
      <c r="J345" s="1"/>
      <c r="K345" s="1"/>
      <c r="L345" s="1"/>
      <c r="M345" s="1"/>
      <c r="N345" s="1"/>
      <c r="O345" s="1"/>
      <c r="P345" s="1"/>
      <c r="Q345" s="1"/>
      <c r="R345" s="1"/>
      <c r="S345" s="1"/>
      <c r="T345" s="1"/>
      <c r="U345" s="1"/>
      <c r="V345" s="62"/>
      <c r="W345" s="62"/>
      <c r="X345" s="62"/>
    </row>
    <row r="346" spans="1:24" x14ac:dyDescent="0.25">
      <c r="A346" s="62"/>
      <c r="B346" s="62"/>
      <c r="C346" s="62"/>
      <c r="D346" s="62"/>
      <c r="E346" s="62"/>
      <c r="F346" s="1"/>
      <c r="G346" s="1"/>
      <c r="H346" s="1"/>
      <c r="I346" s="1"/>
      <c r="J346" s="1"/>
      <c r="K346" s="1"/>
      <c r="L346" s="1"/>
      <c r="M346" s="1"/>
      <c r="N346" s="1"/>
      <c r="O346" s="1"/>
      <c r="P346" s="1"/>
      <c r="Q346" s="1"/>
      <c r="R346" s="1"/>
      <c r="S346" s="1"/>
      <c r="T346" s="1"/>
      <c r="U346" s="1"/>
      <c r="V346" s="62"/>
      <c r="W346" s="62"/>
      <c r="X346" s="62"/>
    </row>
    <row r="347" spans="1:24" x14ac:dyDescent="0.25">
      <c r="A347" s="62"/>
      <c r="B347" s="62"/>
      <c r="C347" s="62"/>
      <c r="D347" s="62"/>
      <c r="E347" s="62"/>
      <c r="F347" s="1"/>
      <c r="G347" s="1"/>
      <c r="H347" s="1"/>
      <c r="I347" s="1"/>
      <c r="J347" s="1"/>
      <c r="K347" s="1"/>
      <c r="L347" s="1"/>
      <c r="M347" s="1"/>
      <c r="N347" s="1"/>
      <c r="O347" s="1"/>
      <c r="P347" s="1"/>
      <c r="Q347" s="1"/>
      <c r="R347" s="1"/>
      <c r="S347" s="1"/>
      <c r="T347" s="1"/>
      <c r="U347" s="1"/>
      <c r="V347" s="62"/>
      <c r="W347" s="62"/>
      <c r="X347" s="62"/>
    </row>
    <row r="348" spans="1:24" x14ac:dyDescent="0.25">
      <c r="A348" s="62"/>
      <c r="B348" s="62"/>
      <c r="C348" s="62"/>
      <c r="D348" s="62"/>
      <c r="E348" s="62"/>
      <c r="F348" s="1"/>
      <c r="G348" s="1"/>
      <c r="H348" s="1"/>
      <c r="I348" s="1"/>
      <c r="J348" s="1"/>
      <c r="K348" s="1"/>
      <c r="L348" s="1"/>
      <c r="M348" s="1"/>
      <c r="N348" s="1"/>
      <c r="O348" s="1"/>
      <c r="P348" s="1"/>
      <c r="Q348" s="1"/>
      <c r="R348" s="1"/>
      <c r="S348" s="1"/>
      <c r="T348" s="1"/>
      <c r="U348" s="1"/>
      <c r="V348" s="62"/>
      <c r="W348" s="62"/>
      <c r="X348" s="62"/>
    </row>
    <row r="349" spans="1:24" x14ac:dyDescent="0.25">
      <c r="A349" s="62"/>
      <c r="B349" s="62"/>
      <c r="C349" s="62"/>
      <c r="D349" s="62"/>
      <c r="E349" s="62"/>
      <c r="F349" s="1"/>
      <c r="G349" s="1"/>
      <c r="H349" s="1"/>
      <c r="I349" s="1"/>
      <c r="J349" s="1"/>
      <c r="K349" s="1"/>
      <c r="L349" s="1"/>
      <c r="M349" s="1"/>
      <c r="N349" s="1"/>
      <c r="O349" s="1"/>
      <c r="P349" s="1"/>
      <c r="Q349" s="1"/>
      <c r="R349" s="1"/>
      <c r="S349" s="1"/>
      <c r="T349" s="1"/>
      <c r="U349" s="1"/>
      <c r="V349" s="62"/>
      <c r="W349" s="62"/>
      <c r="X349" s="62"/>
    </row>
    <row r="350" spans="1:24" x14ac:dyDescent="0.25">
      <c r="A350" s="62"/>
      <c r="B350" s="62"/>
      <c r="C350" s="62"/>
      <c r="D350" s="62"/>
      <c r="E350" s="62"/>
      <c r="F350" s="1"/>
      <c r="G350" s="1"/>
      <c r="H350" s="1"/>
      <c r="I350" s="1"/>
      <c r="J350" s="1"/>
      <c r="K350" s="1"/>
      <c r="L350" s="1"/>
      <c r="M350" s="1"/>
      <c r="N350" s="1"/>
      <c r="O350" s="1"/>
      <c r="P350" s="1"/>
      <c r="Q350" s="1"/>
      <c r="R350" s="1"/>
      <c r="S350" s="1"/>
      <c r="T350" s="1"/>
      <c r="U350" s="1"/>
      <c r="V350" s="62"/>
      <c r="W350" s="62"/>
      <c r="X350" s="62"/>
    </row>
    <row r="351" spans="1:24" x14ac:dyDescent="0.25">
      <c r="A351" s="62"/>
      <c r="B351" s="62"/>
      <c r="C351" s="62"/>
      <c r="D351" s="62"/>
      <c r="E351" s="62"/>
      <c r="F351" s="1"/>
      <c r="G351" s="1"/>
      <c r="H351" s="1"/>
      <c r="I351" s="1"/>
      <c r="J351" s="1"/>
      <c r="K351" s="1"/>
      <c r="L351" s="1"/>
      <c r="M351" s="1"/>
      <c r="N351" s="1"/>
      <c r="O351" s="1"/>
      <c r="P351" s="1"/>
      <c r="Q351" s="1"/>
      <c r="R351" s="1"/>
      <c r="S351" s="1"/>
      <c r="T351" s="1"/>
      <c r="U351" s="1"/>
      <c r="V351" s="62"/>
      <c r="W351" s="62"/>
      <c r="X351" s="62"/>
    </row>
    <row r="352" spans="1:24" x14ac:dyDescent="0.25">
      <c r="A352" s="62"/>
      <c r="B352" s="62"/>
      <c r="C352" s="62"/>
      <c r="D352" s="62"/>
      <c r="E352" s="62"/>
      <c r="F352" s="1"/>
      <c r="G352" s="1"/>
      <c r="H352" s="1"/>
      <c r="I352" s="1"/>
      <c r="J352" s="1"/>
      <c r="K352" s="1"/>
      <c r="L352" s="1"/>
      <c r="M352" s="1"/>
      <c r="N352" s="1"/>
      <c r="O352" s="1"/>
      <c r="P352" s="1"/>
      <c r="Q352" s="1"/>
      <c r="R352" s="1"/>
      <c r="S352" s="1"/>
      <c r="T352" s="1"/>
      <c r="U352" s="1"/>
      <c r="V352" s="62"/>
      <c r="W352" s="62"/>
      <c r="X352" s="62"/>
    </row>
    <row r="353" spans="1:24" x14ac:dyDescent="0.25">
      <c r="A353" s="62"/>
      <c r="B353" s="62"/>
      <c r="C353" s="62"/>
      <c r="D353" s="62"/>
      <c r="E353" s="62"/>
      <c r="F353" s="1"/>
      <c r="G353" s="1"/>
      <c r="H353" s="1"/>
      <c r="I353" s="1"/>
      <c r="J353" s="1"/>
      <c r="K353" s="1"/>
      <c r="L353" s="1"/>
      <c r="M353" s="1"/>
      <c r="N353" s="1"/>
      <c r="O353" s="1"/>
      <c r="P353" s="1"/>
      <c r="Q353" s="1"/>
      <c r="R353" s="1"/>
      <c r="S353" s="1"/>
      <c r="T353" s="1"/>
      <c r="U353" s="1"/>
      <c r="V353" s="62"/>
      <c r="W353" s="62"/>
      <c r="X353" s="62"/>
    </row>
    <row r="354" spans="1:24" x14ac:dyDescent="0.25">
      <c r="A354" s="62"/>
      <c r="B354" s="62"/>
      <c r="C354" s="62"/>
      <c r="D354" s="62"/>
      <c r="E354" s="62"/>
      <c r="F354" s="1"/>
      <c r="G354" s="1"/>
      <c r="H354" s="1"/>
      <c r="I354" s="1"/>
      <c r="J354" s="1"/>
      <c r="K354" s="1"/>
      <c r="L354" s="1"/>
      <c r="M354" s="1"/>
      <c r="N354" s="1"/>
      <c r="O354" s="1"/>
      <c r="P354" s="1"/>
      <c r="Q354" s="1"/>
      <c r="R354" s="1"/>
      <c r="S354" s="1"/>
      <c r="T354" s="1"/>
      <c r="U354" s="1"/>
      <c r="V354" s="62"/>
      <c r="W354" s="62"/>
      <c r="X354" s="62"/>
    </row>
    <row r="355" spans="1:24" x14ac:dyDescent="0.25">
      <c r="A355" s="62"/>
      <c r="B355" s="62"/>
      <c r="C355" s="62"/>
      <c r="D355" s="62"/>
      <c r="E355" s="62"/>
      <c r="F355" s="1"/>
      <c r="G355" s="1"/>
      <c r="H355" s="1"/>
      <c r="I355" s="1"/>
      <c r="J355" s="1"/>
      <c r="K355" s="1"/>
      <c r="L355" s="1"/>
      <c r="M355" s="1"/>
      <c r="N355" s="1"/>
      <c r="O355" s="1"/>
      <c r="P355" s="1"/>
      <c r="Q355" s="1"/>
      <c r="R355" s="1"/>
      <c r="S355" s="1"/>
      <c r="T355" s="1"/>
      <c r="U355" s="1"/>
      <c r="V355" s="62"/>
      <c r="W355" s="62"/>
      <c r="X355" s="62"/>
    </row>
    <row r="356" spans="1:24" x14ac:dyDescent="0.25">
      <c r="A356" s="62"/>
      <c r="B356" s="62"/>
      <c r="C356" s="62"/>
      <c r="D356" s="62"/>
      <c r="E356" s="62"/>
      <c r="F356" s="1"/>
      <c r="G356" s="1"/>
      <c r="H356" s="1"/>
      <c r="I356" s="1"/>
      <c r="J356" s="1"/>
      <c r="K356" s="1"/>
      <c r="L356" s="1"/>
      <c r="M356" s="1"/>
      <c r="N356" s="1"/>
      <c r="O356" s="1"/>
      <c r="P356" s="1"/>
      <c r="Q356" s="1"/>
      <c r="R356" s="1"/>
      <c r="S356" s="1"/>
      <c r="T356" s="1"/>
      <c r="U356" s="1"/>
      <c r="V356" s="62"/>
      <c r="W356" s="62"/>
      <c r="X356" s="62"/>
    </row>
    <row r="357" spans="1:24" x14ac:dyDescent="0.25">
      <c r="A357" s="62"/>
      <c r="B357" s="62"/>
      <c r="C357" s="62"/>
      <c r="D357" s="62"/>
      <c r="E357" s="62"/>
      <c r="F357" s="1"/>
      <c r="G357" s="1"/>
      <c r="H357" s="1"/>
      <c r="I357" s="1"/>
      <c r="J357" s="1"/>
      <c r="K357" s="1"/>
      <c r="L357" s="1"/>
      <c r="M357" s="1"/>
      <c r="N357" s="1"/>
      <c r="O357" s="1"/>
      <c r="P357" s="1"/>
      <c r="Q357" s="1"/>
      <c r="R357" s="1"/>
      <c r="S357" s="1"/>
      <c r="T357" s="1"/>
      <c r="U357" s="1"/>
      <c r="V357" s="62"/>
      <c r="W357" s="62"/>
      <c r="X357" s="62"/>
    </row>
    <row r="358" spans="1:24" x14ac:dyDescent="0.25">
      <c r="A358" s="62"/>
      <c r="B358" s="62"/>
      <c r="C358" s="62"/>
      <c r="D358" s="62"/>
      <c r="E358" s="62"/>
      <c r="F358" s="1"/>
      <c r="G358" s="1"/>
      <c r="H358" s="1"/>
      <c r="I358" s="1"/>
      <c r="J358" s="1"/>
      <c r="K358" s="1"/>
      <c r="L358" s="1"/>
      <c r="M358" s="1"/>
      <c r="N358" s="1"/>
      <c r="O358" s="1"/>
      <c r="P358" s="1"/>
      <c r="Q358" s="1"/>
      <c r="R358" s="1"/>
      <c r="S358" s="1"/>
      <c r="T358" s="1"/>
      <c r="U358" s="1"/>
      <c r="V358" s="62"/>
      <c r="W358" s="62"/>
      <c r="X358" s="62"/>
    </row>
    <row r="359" spans="1:24" x14ac:dyDescent="0.25">
      <c r="A359" s="62"/>
      <c r="B359" s="62"/>
      <c r="C359" s="62"/>
      <c r="D359" s="62"/>
      <c r="E359" s="62"/>
      <c r="F359" s="1"/>
      <c r="G359" s="1"/>
      <c r="H359" s="1"/>
      <c r="I359" s="1"/>
      <c r="J359" s="1"/>
      <c r="K359" s="1"/>
      <c r="L359" s="1"/>
      <c r="M359" s="1"/>
      <c r="N359" s="1"/>
      <c r="O359" s="1"/>
      <c r="P359" s="1"/>
      <c r="Q359" s="1"/>
      <c r="R359" s="1"/>
      <c r="S359" s="1"/>
      <c r="T359" s="1"/>
      <c r="U359" s="1"/>
      <c r="V359" s="62"/>
      <c r="W359" s="62"/>
      <c r="X359" s="62"/>
    </row>
    <row r="360" spans="1:24" x14ac:dyDescent="0.25">
      <c r="A360" s="62"/>
      <c r="B360" s="62"/>
      <c r="C360" s="62"/>
      <c r="D360" s="62"/>
      <c r="E360" s="62"/>
      <c r="F360" s="1"/>
      <c r="G360" s="1"/>
      <c r="H360" s="1"/>
      <c r="I360" s="1"/>
      <c r="J360" s="1"/>
      <c r="K360" s="1"/>
      <c r="L360" s="1"/>
      <c r="M360" s="1"/>
      <c r="N360" s="1"/>
      <c r="O360" s="1"/>
      <c r="P360" s="1"/>
      <c r="Q360" s="1"/>
      <c r="R360" s="1"/>
      <c r="S360" s="1"/>
      <c r="T360" s="1"/>
      <c r="U360" s="1"/>
      <c r="V360" s="62"/>
      <c r="W360" s="62"/>
      <c r="X360" s="62"/>
    </row>
    <row r="361" spans="1:24" x14ac:dyDescent="0.25">
      <c r="A361" s="62"/>
      <c r="B361" s="62"/>
      <c r="C361" s="62"/>
      <c r="D361" s="62"/>
      <c r="E361" s="62"/>
      <c r="F361" s="1"/>
      <c r="G361" s="1"/>
      <c r="H361" s="1"/>
      <c r="I361" s="1"/>
      <c r="J361" s="1"/>
      <c r="K361" s="1"/>
      <c r="L361" s="1"/>
      <c r="M361" s="1"/>
      <c r="N361" s="1"/>
      <c r="O361" s="1"/>
      <c r="P361" s="1"/>
      <c r="Q361" s="1"/>
      <c r="R361" s="1"/>
      <c r="S361" s="1"/>
      <c r="T361" s="1"/>
      <c r="U361" s="1"/>
      <c r="V361" s="62"/>
      <c r="W361" s="62"/>
      <c r="X361" s="62"/>
    </row>
    <row r="362" spans="1:24" x14ac:dyDescent="0.25">
      <c r="A362" s="62"/>
      <c r="B362" s="62"/>
      <c r="C362" s="62"/>
      <c r="D362" s="62"/>
      <c r="E362" s="62"/>
      <c r="F362" s="1"/>
      <c r="G362" s="1"/>
      <c r="H362" s="1"/>
      <c r="I362" s="1"/>
      <c r="J362" s="1"/>
      <c r="K362" s="1"/>
      <c r="L362" s="1"/>
      <c r="M362" s="1"/>
      <c r="N362" s="1"/>
      <c r="O362" s="1"/>
      <c r="P362" s="1"/>
      <c r="Q362" s="1"/>
      <c r="R362" s="1"/>
      <c r="S362" s="1"/>
      <c r="T362" s="1"/>
      <c r="U362" s="1"/>
      <c r="V362" s="62"/>
      <c r="W362" s="62"/>
      <c r="X362" s="62"/>
    </row>
    <row r="363" spans="1:24" x14ac:dyDescent="0.25">
      <c r="A363" s="62"/>
      <c r="B363" s="62"/>
      <c r="C363" s="62"/>
      <c r="D363" s="62"/>
      <c r="E363" s="62"/>
      <c r="F363" s="1"/>
      <c r="G363" s="1"/>
      <c r="H363" s="1"/>
      <c r="I363" s="1"/>
      <c r="J363" s="1"/>
      <c r="K363" s="1"/>
      <c r="L363" s="1"/>
      <c r="M363" s="1"/>
      <c r="N363" s="1"/>
      <c r="O363" s="1"/>
      <c r="P363" s="1"/>
      <c r="Q363" s="1"/>
      <c r="R363" s="1"/>
      <c r="S363" s="1"/>
      <c r="T363" s="1"/>
      <c r="U363" s="1"/>
      <c r="V363" s="62"/>
      <c r="W363" s="62"/>
      <c r="X363" s="62"/>
    </row>
    <row r="364" spans="1:24" x14ac:dyDescent="0.25">
      <c r="A364" s="62"/>
      <c r="B364" s="62"/>
      <c r="C364" s="62"/>
      <c r="D364" s="62"/>
      <c r="E364" s="62"/>
      <c r="F364" s="1"/>
      <c r="G364" s="1"/>
      <c r="H364" s="1"/>
      <c r="I364" s="1"/>
      <c r="J364" s="1"/>
      <c r="K364" s="1"/>
      <c r="L364" s="1"/>
      <c r="M364" s="1"/>
      <c r="N364" s="1"/>
      <c r="O364" s="1"/>
      <c r="P364" s="1"/>
      <c r="Q364" s="1"/>
      <c r="R364" s="1"/>
      <c r="S364" s="1"/>
      <c r="T364" s="1"/>
      <c r="U364" s="1"/>
      <c r="V364" s="62"/>
      <c r="W364" s="62"/>
      <c r="X364" s="62"/>
    </row>
    <row r="365" spans="1:24" x14ac:dyDescent="0.25">
      <c r="A365" s="62"/>
      <c r="B365" s="62"/>
      <c r="C365" s="62"/>
      <c r="D365" s="62"/>
      <c r="E365" s="62"/>
      <c r="F365" s="1"/>
      <c r="G365" s="1"/>
      <c r="H365" s="1"/>
      <c r="I365" s="1"/>
      <c r="J365" s="1"/>
      <c r="K365" s="1"/>
      <c r="L365" s="1"/>
      <c r="M365" s="1"/>
      <c r="N365" s="1"/>
      <c r="O365" s="1"/>
      <c r="P365" s="1"/>
      <c r="Q365" s="1"/>
      <c r="R365" s="1"/>
      <c r="S365" s="1"/>
      <c r="T365" s="1"/>
      <c r="U365" s="1"/>
      <c r="V365" s="62"/>
      <c r="W365" s="62"/>
      <c r="X365" s="62"/>
    </row>
    <row r="366" spans="1:24" x14ac:dyDescent="0.25">
      <c r="A366" s="62"/>
      <c r="B366" s="62"/>
      <c r="C366" s="62"/>
      <c r="D366" s="62"/>
      <c r="E366" s="62"/>
      <c r="F366" s="1"/>
      <c r="G366" s="1"/>
      <c r="H366" s="1"/>
      <c r="I366" s="1"/>
      <c r="J366" s="1"/>
      <c r="K366" s="1"/>
      <c r="L366" s="1"/>
      <c r="M366" s="1"/>
      <c r="N366" s="1"/>
      <c r="O366" s="1"/>
      <c r="P366" s="1"/>
      <c r="Q366" s="1"/>
      <c r="R366" s="1"/>
      <c r="S366" s="1"/>
      <c r="T366" s="1"/>
      <c r="U366" s="1"/>
      <c r="V366" s="62"/>
      <c r="W366" s="62"/>
      <c r="X366" s="62"/>
    </row>
    <row r="367" spans="1:24" x14ac:dyDescent="0.25">
      <c r="A367" s="62"/>
      <c r="B367" s="62"/>
      <c r="C367" s="62"/>
      <c r="D367" s="62"/>
      <c r="E367" s="62"/>
      <c r="F367" s="1"/>
      <c r="G367" s="1"/>
      <c r="H367" s="1"/>
      <c r="I367" s="1"/>
      <c r="J367" s="1"/>
      <c r="K367" s="1"/>
      <c r="L367" s="1"/>
      <c r="M367" s="1"/>
      <c r="N367" s="1"/>
      <c r="O367" s="1"/>
      <c r="P367" s="1"/>
      <c r="Q367" s="1"/>
      <c r="R367" s="1"/>
      <c r="S367" s="1"/>
      <c r="T367" s="1"/>
      <c r="U367" s="1"/>
      <c r="V367" s="62"/>
      <c r="W367" s="62"/>
      <c r="X367" s="62"/>
    </row>
    <row r="368" spans="1:24" x14ac:dyDescent="0.25">
      <c r="A368" s="62"/>
      <c r="B368" s="62"/>
      <c r="C368" s="62"/>
      <c r="D368" s="62"/>
      <c r="E368" s="62"/>
      <c r="F368" s="1"/>
      <c r="G368" s="1"/>
      <c r="H368" s="1"/>
      <c r="I368" s="1"/>
      <c r="J368" s="1"/>
      <c r="K368" s="1"/>
      <c r="L368" s="1"/>
      <c r="M368" s="1"/>
      <c r="N368" s="1"/>
      <c r="O368" s="1"/>
      <c r="P368" s="1"/>
      <c r="Q368" s="1"/>
      <c r="R368" s="1"/>
      <c r="S368" s="1"/>
      <c r="T368" s="1"/>
      <c r="U368" s="1"/>
      <c r="V368" s="62"/>
      <c r="W368" s="62"/>
      <c r="X368" s="62"/>
    </row>
    <row r="369" spans="1:24" x14ac:dyDescent="0.25">
      <c r="A369" s="62"/>
      <c r="B369" s="62"/>
      <c r="C369" s="62"/>
      <c r="D369" s="62"/>
      <c r="E369" s="62"/>
      <c r="F369" s="1"/>
      <c r="G369" s="1"/>
      <c r="H369" s="1"/>
      <c r="I369" s="1"/>
      <c r="J369" s="1"/>
      <c r="K369" s="1"/>
      <c r="L369" s="1"/>
      <c r="M369" s="1"/>
      <c r="N369" s="1"/>
      <c r="O369" s="1"/>
      <c r="P369" s="1"/>
      <c r="Q369" s="1"/>
      <c r="R369" s="1"/>
      <c r="S369" s="1"/>
      <c r="T369" s="1"/>
      <c r="U369" s="1"/>
      <c r="V369" s="62"/>
      <c r="W369" s="62"/>
      <c r="X369" s="62"/>
    </row>
    <row r="370" spans="1:24" x14ac:dyDescent="0.25">
      <c r="A370" s="62"/>
      <c r="B370" s="62"/>
      <c r="C370" s="62"/>
      <c r="D370" s="62"/>
      <c r="E370" s="62"/>
      <c r="F370" s="1"/>
      <c r="G370" s="1"/>
      <c r="H370" s="1"/>
      <c r="I370" s="1"/>
      <c r="J370" s="1"/>
      <c r="K370" s="1"/>
      <c r="L370" s="1"/>
      <c r="M370" s="1"/>
      <c r="N370" s="1"/>
      <c r="O370" s="1"/>
      <c r="P370" s="1"/>
      <c r="Q370" s="1"/>
      <c r="R370" s="1"/>
      <c r="S370" s="1"/>
      <c r="T370" s="1"/>
      <c r="U370" s="1"/>
      <c r="V370" s="62"/>
      <c r="W370" s="62"/>
      <c r="X370" s="62"/>
    </row>
    <row r="371" spans="1:24" x14ac:dyDescent="0.25">
      <c r="A371" s="62"/>
      <c r="B371" s="62"/>
      <c r="C371" s="62"/>
      <c r="D371" s="62"/>
      <c r="E371" s="62"/>
      <c r="F371" s="1"/>
      <c r="G371" s="1"/>
      <c r="H371" s="1"/>
      <c r="I371" s="1"/>
      <c r="J371" s="1"/>
      <c r="K371" s="1"/>
      <c r="L371" s="1"/>
      <c r="M371" s="1"/>
      <c r="N371" s="1"/>
      <c r="O371" s="1"/>
      <c r="P371" s="1"/>
      <c r="Q371" s="1"/>
      <c r="R371" s="1"/>
      <c r="S371" s="1"/>
      <c r="T371" s="1"/>
      <c r="U371" s="1"/>
      <c r="V371" s="62"/>
      <c r="W371" s="62"/>
      <c r="X371" s="62"/>
    </row>
    <row r="372" spans="1:24" x14ac:dyDescent="0.25">
      <c r="A372" s="62"/>
      <c r="B372" s="62"/>
      <c r="C372" s="62"/>
      <c r="D372" s="62"/>
      <c r="E372" s="62"/>
      <c r="F372" s="1"/>
      <c r="G372" s="1"/>
      <c r="H372" s="1"/>
      <c r="I372" s="1"/>
      <c r="J372" s="1"/>
      <c r="K372" s="1"/>
      <c r="L372" s="1"/>
      <c r="M372" s="1"/>
      <c r="N372" s="1"/>
      <c r="O372" s="1"/>
      <c r="P372" s="1"/>
      <c r="Q372" s="1"/>
      <c r="R372" s="1"/>
      <c r="S372" s="1"/>
      <c r="T372" s="1"/>
      <c r="U372" s="1"/>
      <c r="V372" s="62"/>
      <c r="W372" s="62"/>
      <c r="X372" s="62"/>
    </row>
    <row r="373" spans="1:24" x14ac:dyDescent="0.25">
      <c r="A373" s="62"/>
      <c r="B373" s="62"/>
      <c r="C373" s="62"/>
      <c r="D373" s="62"/>
      <c r="E373" s="62"/>
      <c r="F373" s="1"/>
      <c r="G373" s="1"/>
      <c r="H373" s="1"/>
      <c r="I373" s="1"/>
      <c r="J373" s="1"/>
      <c r="K373" s="1"/>
      <c r="L373" s="1"/>
      <c r="M373" s="1"/>
      <c r="N373" s="1"/>
      <c r="O373" s="1"/>
      <c r="P373" s="1"/>
      <c r="Q373" s="1"/>
      <c r="R373" s="1"/>
      <c r="S373" s="1"/>
      <c r="T373" s="1"/>
      <c r="U373" s="1"/>
      <c r="V373" s="62"/>
      <c r="W373" s="62"/>
      <c r="X373" s="62"/>
    </row>
    <row r="374" spans="1:24" x14ac:dyDescent="0.25">
      <c r="A374" s="62"/>
      <c r="B374" s="62"/>
      <c r="C374" s="62"/>
      <c r="D374" s="62"/>
      <c r="E374" s="62"/>
      <c r="F374" s="1"/>
      <c r="G374" s="1"/>
      <c r="H374" s="1"/>
      <c r="I374" s="1"/>
      <c r="J374" s="1"/>
      <c r="K374" s="1"/>
      <c r="L374" s="1"/>
      <c r="M374" s="1"/>
      <c r="N374" s="1"/>
      <c r="O374" s="1"/>
      <c r="P374" s="1"/>
      <c r="Q374" s="1"/>
      <c r="R374" s="1"/>
      <c r="S374" s="1"/>
      <c r="T374" s="1"/>
      <c r="U374" s="1"/>
      <c r="V374" s="62"/>
      <c r="W374" s="62"/>
      <c r="X374" s="62"/>
    </row>
    <row r="375" spans="1:24" x14ac:dyDescent="0.25">
      <c r="A375" s="62"/>
      <c r="B375" s="62"/>
      <c r="C375" s="62"/>
      <c r="D375" s="62"/>
      <c r="E375" s="62"/>
      <c r="F375" s="1"/>
      <c r="G375" s="1"/>
      <c r="H375" s="1"/>
      <c r="I375" s="1"/>
      <c r="J375" s="1"/>
      <c r="K375" s="1"/>
      <c r="L375" s="1"/>
      <c r="M375" s="1"/>
      <c r="N375" s="1"/>
      <c r="O375" s="1"/>
      <c r="P375" s="1"/>
      <c r="Q375" s="1"/>
      <c r="R375" s="1"/>
      <c r="S375" s="1"/>
      <c r="T375" s="1"/>
      <c r="U375" s="1"/>
      <c r="V375" s="62"/>
      <c r="W375" s="62"/>
      <c r="X375" s="62"/>
    </row>
    <row r="376" spans="1:24" x14ac:dyDescent="0.25">
      <c r="A376" s="62"/>
      <c r="B376" s="62"/>
      <c r="C376" s="62"/>
      <c r="D376" s="62"/>
      <c r="E376" s="62"/>
      <c r="F376" s="1"/>
      <c r="G376" s="1"/>
      <c r="H376" s="1"/>
      <c r="I376" s="1"/>
      <c r="J376" s="1"/>
      <c r="K376" s="1"/>
      <c r="L376" s="1"/>
      <c r="M376" s="1"/>
      <c r="N376" s="1"/>
      <c r="O376" s="1"/>
      <c r="P376" s="1"/>
      <c r="Q376" s="1"/>
      <c r="R376" s="1"/>
      <c r="S376" s="1"/>
      <c r="T376" s="1"/>
      <c r="U376" s="1"/>
      <c r="V376" s="62"/>
      <c r="W376" s="62"/>
      <c r="X376" s="62"/>
    </row>
    <row r="377" spans="1:24" x14ac:dyDescent="0.25">
      <c r="A377" s="62"/>
      <c r="B377" s="62"/>
      <c r="C377" s="62"/>
      <c r="D377" s="62"/>
      <c r="E377" s="62"/>
      <c r="F377" s="1"/>
      <c r="G377" s="1"/>
      <c r="H377" s="1"/>
      <c r="I377" s="1"/>
      <c r="J377" s="1"/>
      <c r="K377" s="1"/>
      <c r="L377" s="1"/>
      <c r="M377" s="1"/>
      <c r="N377" s="1"/>
      <c r="O377" s="1"/>
      <c r="P377" s="1"/>
      <c r="Q377" s="1"/>
      <c r="R377" s="1"/>
      <c r="S377" s="1"/>
      <c r="T377" s="1"/>
      <c r="U377" s="1"/>
      <c r="V377" s="62"/>
      <c r="W377" s="62"/>
      <c r="X377" s="62"/>
    </row>
    <row r="378" spans="1:24" x14ac:dyDescent="0.25">
      <c r="A378" s="62"/>
      <c r="B378" s="62"/>
      <c r="C378" s="62"/>
      <c r="D378" s="62"/>
      <c r="E378" s="62"/>
      <c r="F378" s="1"/>
      <c r="G378" s="1"/>
      <c r="H378" s="1"/>
      <c r="I378" s="1"/>
      <c r="J378" s="1"/>
      <c r="K378" s="1"/>
      <c r="L378" s="1"/>
      <c r="M378" s="1"/>
      <c r="N378" s="1"/>
      <c r="O378" s="1"/>
      <c r="P378" s="1"/>
      <c r="Q378" s="1"/>
      <c r="R378" s="1"/>
      <c r="S378" s="1"/>
      <c r="T378" s="1"/>
      <c r="U378" s="1"/>
      <c r="V378" s="62"/>
      <c r="W378" s="62"/>
      <c r="X378" s="62"/>
    </row>
    <row r="379" spans="1:24" x14ac:dyDescent="0.25">
      <c r="A379" s="62"/>
      <c r="B379" s="62"/>
      <c r="C379" s="62"/>
      <c r="D379" s="62"/>
      <c r="E379" s="62"/>
      <c r="F379" s="1"/>
      <c r="G379" s="1"/>
      <c r="H379" s="1"/>
      <c r="I379" s="1"/>
      <c r="J379" s="1"/>
      <c r="K379" s="1"/>
      <c r="L379" s="1"/>
      <c r="M379" s="1"/>
      <c r="N379" s="1"/>
      <c r="O379" s="1"/>
      <c r="P379" s="1"/>
      <c r="Q379" s="1"/>
      <c r="R379" s="1"/>
      <c r="S379" s="1"/>
      <c r="T379" s="1"/>
      <c r="U379" s="1"/>
      <c r="V379" s="62"/>
      <c r="W379" s="62"/>
      <c r="X379" s="62"/>
    </row>
    <row r="380" spans="1:24" x14ac:dyDescent="0.25">
      <c r="A380" s="62"/>
      <c r="B380" s="62"/>
      <c r="C380" s="62"/>
      <c r="D380" s="62"/>
      <c r="E380" s="62"/>
      <c r="F380" s="1"/>
      <c r="G380" s="1"/>
      <c r="H380" s="1"/>
      <c r="I380" s="1"/>
      <c r="J380" s="1"/>
      <c r="K380" s="1"/>
      <c r="L380" s="1"/>
      <c r="M380" s="1"/>
      <c r="N380" s="1"/>
      <c r="O380" s="1"/>
      <c r="P380" s="1"/>
      <c r="Q380" s="1"/>
      <c r="R380" s="1"/>
      <c r="S380" s="1"/>
      <c r="T380" s="1"/>
      <c r="U380" s="1"/>
      <c r="V380" s="62"/>
      <c r="W380" s="62"/>
      <c r="X380" s="62"/>
    </row>
    <row r="381" spans="1:24" x14ac:dyDescent="0.25">
      <c r="A381" s="62"/>
      <c r="B381" s="62"/>
      <c r="C381" s="62"/>
      <c r="D381" s="62"/>
      <c r="E381" s="62"/>
      <c r="F381" s="1"/>
      <c r="G381" s="1"/>
      <c r="H381" s="1"/>
      <c r="I381" s="1"/>
      <c r="J381" s="1"/>
      <c r="K381" s="1"/>
      <c r="L381" s="1"/>
      <c r="M381" s="1"/>
      <c r="N381" s="1"/>
      <c r="O381" s="1"/>
      <c r="P381" s="1"/>
      <c r="Q381" s="1"/>
      <c r="R381" s="1"/>
      <c r="S381" s="1"/>
      <c r="T381" s="1"/>
      <c r="U381" s="1"/>
      <c r="V381" s="62"/>
      <c r="W381" s="62"/>
      <c r="X381" s="62"/>
    </row>
    <row r="382" spans="1:24" x14ac:dyDescent="0.25">
      <c r="A382" s="62"/>
      <c r="B382" s="62"/>
      <c r="C382" s="62"/>
      <c r="D382" s="62"/>
      <c r="E382" s="62"/>
      <c r="F382" s="1"/>
      <c r="G382" s="1"/>
      <c r="H382" s="1"/>
      <c r="I382" s="1"/>
      <c r="J382" s="1"/>
      <c r="K382" s="1"/>
      <c r="L382" s="1"/>
      <c r="M382" s="1"/>
      <c r="N382" s="1"/>
      <c r="O382" s="1"/>
      <c r="P382" s="1"/>
      <c r="Q382" s="1"/>
      <c r="R382" s="1"/>
      <c r="S382" s="1"/>
      <c r="T382" s="1"/>
      <c r="U382" s="1"/>
      <c r="V382" s="62"/>
      <c r="W382" s="62"/>
      <c r="X382" s="62"/>
    </row>
    <row r="383" spans="1:24" x14ac:dyDescent="0.25">
      <c r="A383" s="62"/>
      <c r="B383" s="62"/>
      <c r="C383" s="62"/>
      <c r="D383" s="62"/>
      <c r="E383" s="62"/>
      <c r="F383" s="1"/>
      <c r="G383" s="1"/>
      <c r="H383" s="1"/>
      <c r="I383" s="1"/>
      <c r="J383" s="1"/>
      <c r="K383" s="1"/>
      <c r="L383" s="1"/>
      <c r="M383" s="1"/>
      <c r="N383" s="1"/>
      <c r="O383" s="1"/>
      <c r="P383" s="1"/>
      <c r="Q383" s="1"/>
      <c r="R383" s="1"/>
      <c r="S383" s="1"/>
      <c r="T383" s="1"/>
      <c r="U383" s="1"/>
      <c r="V383" s="62"/>
      <c r="W383" s="62"/>
      <c r="X383" s="62"/>
    </row>
    <row r="384" spans="1:24" x14ac:dyDescent="0.25">
      <c r="A384" s="62"/>
      <c r="B384" s="62"/>
      <c r="C384" s="62"/>
      <c r="D384" s="62"/>
      <c r="E384" s="62"/>
      <c r="F384" s="1"/>
      <c r="G384" s="1"/>
      <c r="H384" s="1"/>
      <c r="I384" s="1"/>
      <c r="J384" s="1"/>
      <c r="K384" s="1"/>
      <c r="L384" s="1"/>
      <c r="M384" s="1"/>
      <c r="N384" s="1"/>
      <c r="O384" s="1"/>
      <c r="P384" s="1"/>
      <c r="Q384" s="1"/>
      <c r="R384" s="1"/>
      <c r="S384" s="1"/>
      <c r="T384" s="1"/>
      <c r="U384" s="1"/>
      <c r="V384" s="62"/>
      <c r="W384" s="62"/>
      <c r="X384" s="62"/>
    </row>
    <row r="385" spans="1:24" x14ac:dyDescent="0.25">
      <c r="A385" s="62"/>
      <c r="B385" s="62"/>
      <c r="C385" s="62"/>
      <c r="D385" s="62"/>
      <c r="E385" s="62"/>
      <c r="F385" s="1"/>
      <c r="G385" s="1"/>
      <c r="H385" s="1"/>
      <c r="I385" s="1"/>
      <c r="J385" s="1"/>
      <c r="K385" s="1"/>
      <c r="L385" s="1"/>
      <c r="M385" s="1"/>
      <c r="N385" s="1"/>
      <c r="O385" s="1"/>
      <c r="P385" s="1"/>
      <c r="Q385" s="1"/>
      <c r="R385" s="1"/>
      <c r="S385" s="1"/>
      <c r="T385" s="1"/>
      <c r="U385" s="1"/>
      <c r="V385" s="62"/>
      <c r="W385" s="62"/>
      <c r="X385" s="62"/>
    </row>
    <row r="386" spans="1:24" x14ac:dyDescent="0.25">
      <c r="A386" s="62"/>
      <c r="B386" s="62"/>
      <c r="C386" s="62"/>
      <c r="D386" s="62"/>
      <c r="E386" s="62"/>
      <c r="F386" s="1"/>
      <c r="G386" s="1"/>
      <c r="H386" s="1"/>
      <c r="I386" s="1"/>
      <c r="J386" s="1"/>
      <c r="K386" s="1"/>
      <c r="L386" s="1"/>
      <c r="M386" s="1"/>
      <c r="N386" s="1"/>
      <c r="O386" s="1"/>
      <c r="P386" s="1"/>
      <c r="Q386" s="1"/>
      <c r="R386" s="1"/>
      <c r="S386" s="1"/>
      <c r="T386" s="1"/>
      <c r="U386" s="1"/>
      <c r="V386" s="62"/>
      <c r="W386" s="62"/>
      <c r="X386" s="62"/>
    </row>
    <row r="387" spans="1:24" x14ac:dyDescent="0.25">
      <c r="A387" s="62"/>
      <c r="B387" s="62"/>
      <c r="C387" s="62"/>
      <c r="D387" s="62"/>
      <c r="E387" s="62"/>
      <c r="F387" s="1"/>
      <c r="G387" s="1"/>
      <c r="H387" s="1"/>
      <c r="I387" s="1"/>
      <c r="J387" s="1"/>
      <c r="K387" s="1"/>
      <c r="L387" s="1"/>
      <c r="M387" s="1"/>
      <c r="N387" s="1"/>
      <c r="O387" s="1"/>
      <c r="P387" s="1"/>
      <c r="Q387" s="1"/>
      <c r="R387" s="1"/>
      <c r="S387" s="1"/>
      <c r="T387" s="1"/>
      <c r="U387" s="1"/>
      <c r="V387" s="62"/>
      <c r="W387" s="62"/>
      <c r="X387" s="62"/>
    </row>
    <row r="388" spans="1:24" x14ac:dyDescent="0.25">
      <c r="A388" s="62"/>
      <c r="B388" s="62"/>
      <c r="C388" s="62"/>
      <c r="D388" s="62"/>
      <c r="E388" s="62"/>
      <c r="F388" s="1"/>
      <c r="G388" s="1"/>
      <c r="H388" s="1"/>
      <c r="I388" s="1"/>
      <c r="J388" s="1"/>
      <c r="K388" s="1"/>
      <c r="L388" s="1"/>
      <c r="M388" s="1"/>
      <c r="N388" s="1"/>
      <c r="O388" s="1"/>
      <c r="P388" s="1"/>
      <c r="Q388" s="1"/>
      <c r="R388" s="1"/>
      <c r="S388" s="1"/>
      <c r="T388" s="1"/>
      <c r="U388" s="1"/>
      <c r="V388" s="62"/>
      <c r="W388" s="62"/>
      <c r="X388" s="62"/>
    </row>
    <row r="389" spans="1:24" x14ac:dyDescent="0.25">
      <c r="A389" s="62"/>
      <c r="B389" s="62"/>
      <c r="C389" s="62"/>
      <c r="D389" s="62"/>
      <c r="E389" s="62"/>
      <c r="F389" s="1"/>
      <c r="G389" s="1"/>
      <c r="H389" s="1"/>
      <c r="I389" s="1"/>
      <c r="J389" s="1"/>
      <c r="K389" s="1"/>
      <c r="L389" s="1"/>
      <c r="M389" s="1"/>
      <c r="N389" s="1"/>
      <c r="O389" s="1"/>
      <c r="P389" s="1"/>
      <c r="Q389" s="1"/>
      <c r="R389" s="1"/>
      <c r="S389" s="1"/>
      <c r="T389" s="1"/>
      <c r="U389" s="1"/>
      <c r="V389" s="62"/>
      <c r="W389" s="62"/>
      <c r="X389" s="62"/>
    </row>
    <row r="390" spans="1:24" x14ac:dyDescent="0.25">
      <c r="A390" s="62"/>
      <c r="B390" s="62"/>
      <c r="C390" s="62"/>
      <c r="D390" s="62"/>
      <c r="E390" s="62"/>
      <c r="F390" s="1"/>
      <c r="G390" s="1"/>
      <c r="H390" s="1"/>
      <c r="I390" s="1"/>
      <c r="J390" s="1"/>
      <c r="K390" s="1"/>
      <c r="L390" s="1"/>
      <c r="M390" s="1"/>
      <c r="N390" s="1"/>
      <c r="O390" s="1"/>
      <c r="P390" s="1"/>
      <c r="Q390" s="1"/>
      <c r="R390" s="1"/>
      <c r="S390" s="1"/>
      <c r="T390" s="1"/>
      <c r="U390" s="1"/>
      <c r="V390" s="62"/>
      <c r="W390" s="62"/>
      <c r="X390" s="62"/>
    </row>
    <row r="391" spans="1:24" x14ac:dyDescent="0.25">
      <c r="A391" s="62"/>
      <c r="B391" s="62"/>
      <c r="C391" s="62"/>
      <c r="D391" s="62"/>
      <c r="E391" s="62"/>
      <c r="F391" s="1"/>
      <c r="G391" s="1"/>
      <c r="H391" s="1"/>
      <c r="I391" s="1"/>
      <c r="J391" s="1"/>
      <c r="K391" s="1"/>
      <c r="L391" s="1"/>
      <c r="M391" s="1"/>
      <c r="N391" s="1"/>
      <c r="O391" s="1"/>
      <c r="P391" s="1"/>
      <c r="Q391" s="1"/>
      <c r="R391" s="1"/>
      <c r="S391" s="1"/>
      <c r="T391" s="1"/>
      <c r="U391" s="1"/>
      <c r="V391" s="62"/>
      <c r="W391" s="62"/>
      <c r="X391" s="62"/>
    </row>
    <row r="392" spans="1:24" x14ac:dyDescent="0.25">
      <c r="A392" s="62"/>
      <c r="B392" s="62"/>
      <c r="C392" s="62"/>
      <c r="D392" s="62"/>
      <c r="E392" s="62"/>
      <c r="F392" s="1"/>
      <c r="G392" s="1"/>
      <c r="H392" s="1"/>
      <c r="I392" s="1"/>
      <c r="J392" s="1"/>
      <c r="K392" s="1"/>
      <c r="L392" s="1"/>
      <c r="M392" s="1"/>
      <c r="N392" s="1"/>
      <c r="O392" s="1"/>
      <c r="P392" s="1"/>
      <c r="Q392" s="1"/>
      <c r="R392" s="1"/>
      <c r="S392" s="1"/>
      <c r="T392" s="1"/>
      <c r="U392" s="1"/>
      <c r="V392" s="62"/>
      <c r="W392" s="62"/>
      <c r="X392" s="62"/>
    </row>
    <row r="393" spans="1:24" x14ac:dyDescent="0.25">
      <c r="A393" s="62"/>
      <c r="B393" s="62"/>
      <c r="C393" s="62"/>
      <c r="D393" s="62"/>
      <c r="E393" s="62"/>
      <c r="F393" s="1"/>
      <c r="G393" s="1"/>
      <c r="H393" s="1"/>
      <c r="I393" s="1"/>
      <c r="J393" s="1"/>
      <c r="K393" s="1"/>
      <c r="L393" s="1"/>
      <c r="M393" s="1"/>
      <c r="N393" s="1"/>
      <c r="O393" s="1"/>
      <c r="P393" s="1"/>
      <c r="Q393" s="1"/>
      <c r="R393" s="1"/>
      <c r="S393" s="1"/>
      <c r="T393" s="1"/>
      <c r="U393" s="1"/>
      <c r="V393" s="62"/>
      <c r="W393" s="62"/>
      <c r="X393" s="62"/>
    </row>
    <row r="394" spans="1:24" x14ac:dyDescent="0.25">
      <c r="A394" s="62"/>
      <c r="B394" s="62"/>
      <c r="C394" s="62"/>
      <c r="D394" s="62"/>
      <c r="E394" s="62"/>
      <c r="F394" s="1"/>
      <c r="G394" s="1"/>
      <c r="H394" s="1"/>
      <c r="I394" s="1"/>
      <c r="J394" s="1"/>
      <c r="K394" s="1"/>
      <c r="L394" s="1"/>
      <c r="M394" s="1"/>
      <c r="N394" s="1"/>
      <c r="O394" s="1"/>
      <c r="P394" s="1"/>
      <c r="Q394" s="1"/>
      <c r="R394" s="1"/>
      <c r="S394" s="1"/>
      <c r="T394" s="1"/>
      <c r="U394" s="1"/>
      <c r="V394" s="62"/>
      <c r="W394" s="62"/>
      <c r="X394" s="62"/>
    </row>
    <row r="395" spans="1:24" x14ac:dyDescent="0.25">
      <c r="A395" s="62"/>
      <c r="B395" s="62"/>
      <c r="C395" s="62"/>
      <c r="D395" s="62"/>
      <c r="E395" s="62"/>
      <c r="F395" s="1"/>
      <c r="G395" s="1"/>
      <c r="H395" s="1"/>
      <c r="I395" s="1"/>
      <c r="J395" s="1"/>
      <c r="K395" s="1"/>
      <c r="L395" s="1"/>
      <c r="M395" s="1"/>
      <c r="N395" s="1"/>
      <c r="O395" s="1"/>
      <c r="P395" s="1"/>
      <c r="Q395" s="1"/>
      <c r="R395" s="1"/>
      <c r="S395" s="1"/>
      <c r="T395" s="1"/>
      <c r="U395" s="1"/>
      <c r="V395" s="62"/>
      <c r="W395" s="62"/>
      <c r="X395" s="62"/>
    </row>
    <row r="396" spans="1:24" x14ac:dyDescent="0.25">
      <c r="A396" s="62"/>
      <c r="B396" s="62"/>
      <c r="C396" s="62"/>
      <c r="D396" s="62"/>
      <c r="E396" s="62"/>
      <c r="F396" s="1"/>
      <c r="G396" s="1"/>
      <c r="H396" s="1"/>
      <c r="I396" s="1"/>
      <c r="J396" s="1"/>
      <c r="K396" s="1"/>
      <c r="L396" s="1"/>
      <c r="M396" s="1"/>
      <c r="N396" s="1"/>
      <c r="O396" s="1"/>
      <c r="P396" s="1"/>
      <c r="Q396" s="1"/>
      <c r="R396" s="1"/>
      <c r="S396" s="1"/>
      <c r="T396" s="1"/>
      <c r="U396" s="1"/>
      <c r="V396" s="62"/>
      <c r="W396" s="62"/>
      <c r="X396" s="62"/>
    </row>
    <row r="397" spans="1:24" x14ac:dyDescent="0.25">
      <c r="A397" s="62"/>
      <c r="B397" s="62"/>
      <c r="C397" s="62"/>
      <c r="D397" s="62"/>
      <c r="E397" s="62"/>
      <c r="F397" s="1"/>
      <c r="G397" s="1"/>
      <c r="H397" s="1"/>
      <c r="I397" s="1"/>
      <c r="J397" s="1"/>
      <c r="K397" s="1"/>
      <c r="L397" s="1"/>
      <c r="M397" s="1"/>
      <c r="N397" s="1"/>
      <c r="O397" s="1"/>
      <c r="P397" s="1"/>
      <c r="Q397" s="1"/>
      <c r="R397" s="1"/>
      <c r="S397" s="1"/>
      <c r="T397" s="1"/>
      <c r="U397" s="1"/>
      <c r="V397" s="62"/>
      <c r="W397" s="62"/>
      <c r="X397" s="62"/>
    </row>
    <row r="398" spans="1:24" x14ac:dyDescent="0.25">
      <c r="A398" s="62"/>
      <c r="B398" s="62"/>
      <c r="C398" s="62"/>
      <c r="D398" s="62"/>
      <c r="E398" s="62"/>
      <c r="F398" s="1"/>
      <c r="G398" s="1"/>
      <c r="H398" s="1"/>
      <c r="I398" s="1"/>
      <c r="J398" s="1"/>
      <c r="K398" s="1"/>
      <c r="L398" s="1"/>
      <c r="M398" s="1"/>
      <c r="N398" s="1"/>
      <c r="O398" s="1"/>
      <c r="P398" s="1"/>
      <c r="Q398" s="1"/>
      <c r="R398" s="1"/>
      <c r="S398" s="1"/>
      <c r="T398" s="1"/>
      <c r="U398" s="1"/>
      <c r="V398" s="62"/>
      <c r="W398" s="62"/>
      <c r="X398" s="62"/>
    </row>
    <row r="399" spans="1:24" x14ac:dyDescent="0.25">
      <c r="A399" s="62"/>
      <c r="B399" s="62"/>
      <c r="C399" s="62"/>
      <c r="D399" s="62"/>
      <c r="E399" s="62"/>
      <c r="F399" s="1"/>
      <c r="G399" s="1"/>
      <c r="H399" s="1"/>
      <c r="I399" s="1"/>
      <c r="J399" s="1"/>
      <c r="K399" s="1"/>
      <c r="L399" s="1"/>
      <c r="M399" s="1"/>
      <c r="N399" s="1"/>
      <c r="O399" s="1"/>
      <c r="P399" s="1"/>
      <c r="Q399" s="1"/>
      <c r="R399" s="1"/>
      <c r="S399" s="1"/>
      <c r="T399" s="1"/>
      <c r="U399" s="1"/>
      <c r="V399" s="62"/>
      <c r="W399" s="62"/>
      <c r="X399" s="62"/>
    </row>
    <row r="400" spans="1:24" x14ac:dyDescent="0.25">
      <c r="A400" s="62"/>
      <c r="B400" s="62"/>
      <c r="C400" s="62"/>
      <c r="D400" s="62"/>
      <c r="E400" s="62"/>
      <c r="F400" s="1"/>
      <c r="G400" s="1"/>
      <c r="H400" s="1"/>
      <c r="I400" s="1"/>
      <c r="J400" s="1"/>
      <c r="K400" s="1"/>
      <c r="L400" s="1"/>
      <c r="M400" s="1"/>
      <c r="N400" s="1"/>
      <c r="O400" s="1"/>
      <c r="P400" s="1"/>
      <c r="Q400" s="1"/>
      <c r="R400" s="1"/>
      <c r="S400" s="1"/>
      <c r="T400" s="1"/>
      <c r="U400" s="1"/>
      <c r="V400" s="62"/>
      <c r="W400" s="62"/>
      <c r="X400" s="62"/>
    </row>
    <row r="401" spans="1:24" x14ac:dyDescent="0.25">
      <c r="A401" s="62"/>
      <c r="B401" s="62"/>
      <c r="C401" s="62"/>
      <c r="D401" s="62"/>
      <c r="E401" s="62"/>
      <c r="F401" s="1"/>
      <c r="G401" s="1"/>
      <c r="H401" s="1"/>
      <c r="I401" s="1"/>
      <c r="J401" s="1"/>
      <c r="K401" s="1"/>
      <c r="L401" s="1"/>
      <c r="M401" s="1"/>
      <c r="N401" s="1"/>
      <c r="O401" s="1"/>
      <c r="P401" s="1"/>
      <c r="Q401" s="1"/>
      <c r="R401" s="1"/>
      <c r="S401" s="1"/>
      <c r="T401" s="1"/>
      <c r="U401" s="1"/>
      <c r="V401" s="62"/>
      <c r="W401" s="62"/>
      <c r="X401" s="62"/>
    </row>
    <row r="402" spans="1:24" x14ac:dyDescent="0.25">
      <c r="A402" s="62"/>
      <c r="B402" s="62"/>
      <c r="C402" s="62"/>
      <c r="D402" s="62"/>
      <c r="E402" s="62"/>
      <c r="F402" s="1"/>
      <c r="G402" s="1"/>
      <c r="H402" s="1"/>
      <c r="I402" s="1"/>
      <c r="J402" s="1"/>
      <c r="K402" s="1"/>
      <c r="L402" s="1"/>
      <c r="M402" s="1"/>
      <c r="N402" s="1"/>
      <c r="O402" s="1"/>
      <c r="P402" s="1"/>
      <c r="Q402" s="1"/>
      <c r="R402" s="1"/>
      <c r="S402" s="1"/>
      <c r="T402" s="1"/>
      <c r="U402" s="1"/>
      <c r="V402" s="62"/>
      <c r="W402" s="62"/>
      <c r="X402" s="62"/>
    </row>
    <row r="403" spans="1:24" x14ac:dyDescent="0.25">
      <c r="A403" s="62"/>
      <c r="B403" s="62"/>
      <c r="C403" s="62"/>
      <c r="D403" s="62"/>
      <c r="E403" s="62"/>
      <c r="F403" s="1"/>
      <c r="G403" s="1"/>
      <c r="H403" s="1"/>
      <c r="I403" s="1"/>
      <c r="J403" s="1"/>
      <c r="K403" s="1"/>
      <c r="L403" s="1"/>
      <c r="M403" s="1"/>
      <c r="N403" s="1"/>
      <c r="O403" s="1"/>
      <c r="P403" s="1"/>
      <c r="Q403" s="1"/>
      <c r="R403" s="1"/>
      <c r="S403" s="1"/>
      <c r="T403" s="1"/>
      <c r="U403" s="1"/>
      <c r="V403" s="62"/>
      <c r="W403" s="62"/>
      <c r="X403" s="62"/>
    </row>
    <row r="404" spans="1:24" x14ac:dyDescent="0.25">
      <c r="A404" s="62"/>
      <c r="B404" s="62"/>
      <c r="C404" s="62"/>
      <c r="D404" s="62"/>
      <c r="E404" s="62"/>
      <c r="F404" s="1"/>
      <c r="G404" s="1"/>
      <c r="H404" s="1"/>
      <c r="I404" s="1"/>
      <c r="J404" s="1"/>
      <c r="K404" s="1"/>
      <c r="L404" s="1"/>
      <c r="M404" s="1"/>
      <c r="N404" s="1"/>
      <c r="O404" s="1"/>
      <c r="P404" s="1"/>
      <c r="Q404" s="1"/>
      <c r="R404" s="1"/>
      <c r="S404" s="1"/>
      <c r="T404" s="1"/>
      <c r="U404" s="1"/>
      <c r="V404" s="62"/>
      <c r="W404" s="62"/>
      <c r="X404" s="62"/>
    </row>
    <row r="405" spans="1:24" x14ac:dyDescent="0.25">
      <c r="A405" s="62"/>
      <c r="B405" s="62"/>
      <c r="C405" s="62"/>
      <c r="D405" s="62"/>
      <c r="E405" s="62"/>
      <c r="F405" s="1"/>
      <c r="G405" s="1"/>
      <c r="H405" s="1"/>
      <c r="I405" s="1"/>
      <c r="J405" s="1"/>
      <c r="K405" s="1"/>
      <c r="L405" s="1"/>
      <c r="M405" s="1"/>
      <c r="N405" s="1"/>
      <c r="O405" s="1"/>
      <c r="P405" s="1"/>
      <c r="Q405" s="1"/>
      <c r="R405" s="1"/>
      <c r="S405" s="1"/>
      <c r="T405" s="1"/>
      <c r="U405" s="1"/>
      <c r="V405" s="62"/>
      <c r="W405" s="62"/>
      <c r="X405" s="62"/>
    </row>
    <row r="406" spans="1:24" x14ac:dyDescent="0.25">
      <c r="A406" s="62"/>
      <c r="B406" s="62"/>
      <c r="C406" s="62"/>
      <c r="D406" s="62"/>
      <c r="E406" s="62"/>
      <c r="F406" s="1"/>
      <c r="G406" s="1"/>
      <c r="H406" s="1"/>
      <c r="I406" s="1"/>
      <c r="J406" s="1"/>
      <c r="K406" s="1"/>
      <c r="L406" s="1"/>
      <c r="M406" s="1"/>
      <c r="N406" s="1"/>
      <c r="O406" s="1"/>
      <c r="P406" s="1"/>
      <c r="Q406" s="1"/>
      <c r="R406" s="1"/>
      <c r="S406" s="1"/>
      <c r="T406" s="1"/>
      <c r="U406" s="1"/>
      <c r="V406" s="62"/>
      <c r="W406" s="62"/>
      <c r="X406" s="62"/>
    </row>
    <row r="407" spans="1:24" x14ac:dyDescent="0.25">
      <c r="A407" s="62"/>
      <c r="B407" s="62"/>
      <c r="C407" s="62"/>
      <c r="D407" s="62"/>
      <c r="E407" s="62"/>
      <c r="F407" s="1"/>
      <c r="G407" s="1"/>
      <c r="H407" s="1"/>
      <c r="I407" s="1"/>
      <c r="J407" s="1"/>
      <c r="K407" s="1"/>
      <c r="L407" s="1"/>
      <c r="M407" s="1"/>
      <c r="N407" s="1"/>
      <c r="O407" s="1"/>
      <c r="P407" s="1"/>
      <c r="Q407" s="1"/>
      <c r="R407" s="1"/>
      <c r="S407" s="1"/>
      <c r="T407" s="1"/>
      <c r="U407" s="1"/>
      <c r="V407" s="62"/>
      <c r="W407" s="62"/>
      <c r="X407" s="62"/>
    </row>
    <row r="408" spans="1:24" x14ac:dyDescent="0.25">
      <c r="A408" s="62"/>
      <c r="B408" s="62"/>
      <c r="C408" s="62"/>
      <c r="D408" s="62"/>
      <c r="E408" s="62"/>
      <c r="F408" s="1"/>
      <c r="G408" s="1"/>
      <c r="H408" s="1"/>
      <c r="I408" s="1"/>
      <c r="J408" s="1"/>
      <c r="K408" s="1"/>
      <c r="L408" s="1"/>
      <c r="M408" s="1"/>
      <c r="N408" s="1"/>
      <c r="O408" s="1"/>
      <c r="P408" s="1"/>
      <c r="Q408" s="1"/>
      <c r="R408" s="1"/>
      <c r="S408" s="1"/>
      <c r="T408" s="1"/>
      <c r="U408" s="1"/>
      <c r="V408" s="62"/>
      <c r="W408" s="62"/>
      <c r="X408" s="62"/>
    </row>
    <row r="409" spans="1:24" x14ac:dyDescent="0.25">
      <c r="A409" s="62"/>
      <c r="B409" s="62"/>
      <c r="C409" s="62"/>
      <c r="D409" s="62"/>
      <c r="E409" s="62"/>
      <c r="F409" s="1"/>
      <c r="G409" s="1"/>
      <c r="H409" s="1"/>
      <c r="I409" s="1"/>
      <c r="J409" s="1"/>
      <c r="K409" s="1"/>
      <c r="L409" s="1"/>
      <c r="M409" s="1"/>
      <c r="N409" s="1"/>
      <c r="O409" s="1"/>
      <c r="P409" s="1"/>
      <c r="Q409" s="1"/>
      <c r="R409" s="1"/>
      <c r="S409" s="1"/>
      <c r="T409" s="1"/>
      <c r="U409" s="1"/>
      <c r="V409" s="62"/>
      <c r="W409" s="62"/>
      <c r="X409" s="62"/>
    </row>
    <row r="410" spans="1:24" x14ac:dyDescent="0.25">
      <c r="A410" s="62"/>
      <c r="B410" s="62"/>
      <c r="C410" s="62"/>
      <c r="D410" s="62"/>
      <c r="E410" s="62"/>
      <c r="F410" s="1"/>
      <c r="G410" s="1"/>
      <c r="H410" s="1"/>
      <c r="I410" s="1"/>
      <c r="J410" s="1"/>
      <c r="K410" s="1"/>
      <c r="L410" s="1"/>
      <c r="M410" s="1"/>
      <c r="N410" s="1"/>
      <c r="O410" s="1"/>
      <c r="P410" s="1"/>
      <c r="Q410" s="1"/>
      <c r="R410" s="1"/>
      <c r="S410" s="1"/>
      <c r="T410" s="1"/>
      <c r="U410" s="1"/>
      <c r="V410" s="62"/>
      <c r="W410" s="62"/>
      <c r="X410" s="62"/>
    </row>
    <row r="411" spans="1:24" x14ac:dyDescent="0.25">
      <c r="A411" s="62"/>
      <c r="B411" s="62"/>
      <c r="C411" s="62"/>
      <c r="D411" s="62"/>
      <c r="E411" s="62"/>
      <c r="F411" s="1"/>
      <c r="G411" s="1"/>
      <c r="H411" s="1"/>
      <c r="I411" s="1"/>
      <c r="J411" s="1"/>
      <c r="K411" s="1"/>
      <c r="L411" s="1"/>
      <c r="M411" s="1"/>
      <c r="N411" s="1"/>
      <c r="O411" s="1"/>
      <c r="P411" s="1"/>
      <c r="Q411" s="1"/>
      <c r="R411" s="1"/>
      <c r="S411" s="1"/>
      <c r="T411" s="1"/>
      <c r="U411" s="1"/>
      <c r="V411" s="62"/>
      <c r="W411" s="62"/>
      <c r="X411" s="62"/>
    </row>
    <row r="412" spans="1:24" x14ac:dyDescent="0.25">
      <c r="A412" s="62"/>
      <c r="B412" s="62"/>
      <c r="C412" s="62"/>
      <c r="D412" s="62"/>
      <c r="E412" s="62"/>
      <c r="F412" s="1"/>
      <c r="G412" s="1"/>
      <c r="H412" s="1"/>
      <c r="I412" s="1"/>
      <c r="J412" s="1"/>
      <c r="K412" s="1"/>
      <c r="L412" s="1"/>
      <c r="M412" s="1"/>
      <c r="N412" s="1"/>
      <c r="O412" s="1"/>
      <c r="P412" s="1"/>
      <c r="Q412" s="1"/>
      <c r="R412" s="1"/>
      <c r="S412" s="1"/>
      <c r="T412" s="1"/>
      <c r="U412" s="1"/>
      <c r="V412" s="62"/>
      <c r="W412" s="62"/>
      <c r="X412" s="62"/>
    </row>
    <row r="413" spans="1:24" x14ac:dyDescent="0.25">
      <c r="A413" s="62"/>
      <c r="B413" s="62"/>
      <c r="C413" s="62"/>
      <c r="D413" s="62"/>
      <c r="E413" s="62"/>
      <c r="F413" s="1"/>
      <c r="G413" s="1"/>
      <c r="H413" s="1"/>
      <c r="I413" s="1"/>
      <c r="J413" s="1"/>
      <c r="K413" s="1"/>
      <c r="L413" s="1"/>
      <c r="M413" s="1"/>
      <c r="N413" s="1"/>
      <c r="O413" s="1"/>
      <c r="P413" s="1"/>
      <c r="Q413" s="1"/>
      <c r="R413" s="1"/>
      <c r="S413" s="1"/>
      <c r="T413" s="1"/>
      <c r="U413" s="1"/>
      <c r="V413" s="62"/>
      <c r="W413" s="62"/>
      <c r="X413" s="62"/>
    </row>
    <row r="414" spans="1:24" x14ac:dyDescent="0.25">
      <c r="A414" s="62"/>
      <c r="B414" s="62"/>
      <c r="C414" s="62"/>
      <c r="D414" s="62"/>
      <c r="E414" s="62"/>
      <c r="F414" s="1"/>
      <c r="G414" s="1"/>
      <c r="H414" s="1"/>
      <c r="I414" s="1"/>
      <c r="J414" s="1"/>
      <c r="K414" s="1"/>
      <c r="L414" s="1"/>
      <c r="M414" s="1"/>
      <c r="N414" s="1"/>
      <c r="O414" s="1"/>
      <c r="P414" s="1"/>
      <c r="Q414" s="1"/>
      <c r="R414" s="1"/>
      <c r="S414" s="1"/>
      <c r="T414" s="1"/>
      <c r="U414" s="1"/>
      <c r="V414" s="62"/>
      <c r="W414" s="62"/>
      <c r="X414" s="62"/>
    </row>
    <row r="415" spans="1:24" x14ac:dyDescent="0.25">
      <c r="A415" s="62"/>
      <c r="B415" s="62"/>
      <c r="C415" s="62"/>
      <c r="D415" s="62"/>
      <c r="E415" s="62"/>
      <c r="F415" s="1"/>
      <c r="G415" s="1"/>
      <c r="H415" s="1"/>
      <c r="I415" s="1"/>
      <c r="J415" s="1"/>
      <c r="K415" s="1"/>
      <c r="L415" s="1"/>
      <c r="M415" s="1"/>
      <c r="N415" s="1"/>
      <c r="O415" s="1"/>
      <c r="P415" s="1"/>
      <c r="Q415" s="1"/>
      <c r="R415" s="1"/>
      <c r="S415" s="1"/>
      <c r="T415" s="1"/>
      <c r="U415" s="1"/>
      <c r="V415" s="62"/>
      <c r="W415" s="62"/>
      <c r="X415" s="62"/>
    </row>
    <row r="416" spans="1:24" x14ac:dyDescent="0.25">
      <c r="A416" s="62"/>
      <c r="B416" s="62"/>
      <c r="C416" s="62"/>
      <c r="D416" s="62"/>
      <c r="E416" s="62"/>
      <c r="F416" s="1"/>
      <c r="G416" s="1"/>
      <c r="H416" s="1"/>
      <c r="I416" s="1"/>
      <c r="J416" s="1"/>
      <c r="K416" s="1"/>
      <c r="L416" s="1"/>
      <c r="M416" s="1"/>
      <c r="N416" s="1"/>
      <c r="O416" s="1"/>
      <c r="P416" s="1"/>
      <c r="Q416" s="1"/>
      <c r="R416" s="1"/>
      <c r="S416" s="1"/>
      <c r="T416" s="1"/>
      <c r="U416" s="1"/>
      <c r="V416" s="62"/>
      <c r="W416" s="62"/>
      <c r="X416" s="62"/>
    </row>
    <row r="417" spans="1:24" x14ac:dyDescent="0.25">
      <c r="A417" s="62"/>
      <c r="B417" s="62"/>
      <c r="C417" s="62"/>
      <c r="D417" s="62"/>
      <c r="E417" s="62"/>
      <c r="F417" s="1"/>
      <c r="G417" s="1"/>
      <c r="H417" s="1"/>
      <c r="I417" s="1"/>
      <c r="J417" s="1"/>
      <c r="K417" s="1"/>
      <c r="L417" s="1"/>
      <c r="M417" s="1"/>
      <c r="N417" s="1"/>
      <c r="O417" s="1"/>
      <c r="P417" s="1"/>
      <c r="Q417" s="1"/>
      <c r="R417" s="1"/>
      <c r="S417" s="1"/>
      <c r="T417" s="1"/>
      <c r="U417" s="1"/>
      <c r="V417" s="62"/>
      <c r="W417" s="62"/>
      <c r="X417" s="62"/>
    </row>
    <row r="418" spans="1:24" x14ac:dyDescent="0.25">
      <c r="A418" s="62"/>
      <c r="B418" s="62"/>
      <c r="C418" s="62"/>
      <c r="D418" s="62"/>
      <c r="E418" s="62"/>
      <c r="F418" s="1"/>
      <c r="G418" s="1"/>
      <c r="H418" s="1"/>
      <c r="I418" s="1"/>
      <c r="J418" s="1"/>
      <c r="K418" s="1"/>
      <c r="L418" s="1"/>
      <c r="M418" s="1"/>
      <c r="N418" s="1"/>
      <c r="O418" s="1"/>
      <c r="P418" s="1"/>
      <c r="Q418" s="1"/>
      <c r="R418" s="1"/>
      <c r="S418" s="1"/>
      <c r="T418" s="1"/>
      <c r="U418" s="1"/>
      <c r="V418" s="62"/>
      <c r="W418" s="62"/>
      <c r="X418" s="62"/>
    </row>
    <row r="419" spans="1:24" x14ac:dyDescent="0.25">
      <c r="A419" s="62"/>
      <c r="B419" s="62"/>
      <c r="C419" s="62"/>
      <c r="D419" s="62"/>
      <c r="E419" s="62"/>
      <c r="F419" s="1"/>
      <c r="G419" s="1"/>
      <c r="H419" s="1"/>
      <c r="I419" s="1"/>
      <c r="J419" s="1"/>
      <c r="K419" s="1"/>
      <c r="L419" s="1"/>
      <c r="M419" s="1"/>
      <c r="N419" s="1"/>
      <c r="O419" s="1"/>
      <c r="P419" s="1"/>
      <c r="Q419" s="1"/>
      <c r="R419" s="1"/>
      <c r="S419" s="1"/>
      <c r="T419" s="1"/>
      <c r="U419" s="1"/>
      <c r="V419" s="62"/>
      <c r="W419" s="62"/>
      <c r="X419" s="62"/>
    </row>
    <row r="420" spans="1:24" x14ac:dyDescent="0.25">
      <c r="A420" s="62"/>
      <c r="B420" s="62"/>
      <c r="C420" s="62"/>
      <c r="D420" s="62"/>
      <c r="E420" s="62"/>
      <c r="F420" s="1"/>
      <c r="G420" s="1"/>
      <c r="H420" s="1"/>
      <c r="I420" s="1"/>
      <c r="J420" s="1"/>
      <c r="K420" s="1"/>
      <c r="L420" s="1"/>
      <c r="M420" s="1"/>
      <c r="N420" s="1"/>
      <c r="O420" s="1"/>
      <c r="P420" s="1"/>
      <c r="Q420" s="1"/>
      <c r="R420" s="1"/>
      <c r="S420" s="1"/>
      <c r="T420" s="1"/>
      <c r="U420" s="1"/>
      <c r="V420" s="62"/>
      <c r="W420" s="62"/>
      <c r="X420" s="62"/>
    </row>
    <row r="421" spans="1:24" x14ac:dyDescent="0.25">
      <c r="A421" s="62"/>
      <c r="B421" s="62"/>
      <c r="C421" s="62"/>
      <c r="D421" s="62"/>
      <c r="E421" s="62"/>
      <c r="F421" s="1"/>
      <c r="G421" s="1"/>
      <c r="H421" s="1"/>
      <c r="I421" s="1"/>
      <c r="J421" s="1"/>
      <c r="K421" s="1"/>
      <c r="L421" s="1"/>
      <c r="M421" s="1"/>
      <c r="N421" s="1"/>
      <c r="O421" s="1"/>
      <c r="P421" s="1"/>
      <c r="Q421" s="1"/>
      <c r="R421" s="1"/>
      <c r="S421" s="1"/>
      <c r="T421" s="1"/>
      <c r="U421" s="1"/>
      <c r="V421" s="62"/>
      <c r="W421" s="62"/>
      <c r="X421" s="62"/>
    </row>
    <row r="422" spans="1:24" x14ac:dyDescent="0.25">
      <c r="A422" s="62"/>
      <c r="B422" s="62"/>
      <c r="C422" s="62"/>
      <c r="D422" s="62"/>
      <c r="E422" s="62"/>
      <c r="F422" s="1"/>
      <c r="G422" s="1"/>
      <c r="H422" s="1"/>
      <c r="I422" s="1"/>
      <c r="J422" s="1"/>
      <c r="K422" s="1"/>
      <c r="L422" s="1"/>
      <c r="M422" s="1"/>
      <c r="N422" s="1"/>
      <c r="O422" s="1"/>
      <c r="P422" s="1"/>
      <c r="Q422" s="1"/>
      <c r="R422" s="1"/>
      <c r="S422" s="1"/>
      <c r="T422" s="1"/>
      <c r="U422" s="1"/>
      <c r="V422" s="62"/>
      <c r="W422" s="62"/>
      <c r="X422" s="62"/>
    </row>
    <row r="423" spans="1:24" x14ac:dyDescent="0.25">
      <c r="A423" s="62"/>
      <c r="B423" s="62"/>
      <c r="C423" s="62"/>
      <c r="D423" s="62"/>
      <c r="E423" s="62"/>
      <c r="F423" s="1"/>
      <c r="G423" s="1"/>
      <c r="H423" s="1"/>
      <c r="I423" s="1"/>
      <c r="J423" s="1"/>
      <c r="K423" s="1"/>
      <c r="L423" s="1"/>
      <c r="M423" s="1"/>
      <c r="N423" s="1"/>
      <c r="O423" s="1"/>
      <c r="P423" s="1"/>
      <c r="Q423" s="1"/>
      <c r="R423" s="1"/>
      <c r="S423" s="1"/>
      <c r="T423" s="1"/>
      <c r="U423" s="1"/>
      <c r="V423" s="62"/>
      <c r="W423" s="62"/>
      <c r="X423" s="62"/>
    </row>
    <row r="424" spans="1:24" x14ac:dyDescent="0.25">
      <c r="A424" s="62"/>
      <c r="B424" s="62"/>
      <c r="C424" s="62"/>
      <c r="D424" s="62"/>
      <c r="E424" s="62"/>
      <c r="F424" s="1"/>
      <c r="G424" s="1"/>
      <c r="H424" s="1"/>
      <c r="I424" s="1"/>
      <c r="J424" s="1"/>
      <c r="K424" s="1"/>
      <c r="L424" s="1"/>
      <c r="M424" s="1"/>
      <c r="N424" s="1"/>
      <c r="O424" s="1"/>
      <c r="P424" s="1"/>
      <c r="Q424" s="1"/>
      <c r="R424" s="1"/>
      <c r="S424" s="1"/>
      <c r="T424" s="1"/>
      <c r="U424" s="1"/>
      <c r="V424" s="62"/>
      <c r="W424" s="62"/>
      <c r="X424" s="62"/>
    </row>
    <row r="425" spans="1:24" x14ac:dyDescent="0.25">
      <c r="A425" s="62"/>
      <c r="B425" s="62"/>
      <c r="C425" s="62"/>
      <c r="D425" s="62"/>
      <c r="E425" s="62"/>
      <c r="F425" s="1"/>
      <c r="G425" s="1"/>
      <c r="H425" s="1"/>
      <c r="I425" s="1"/>
      <c r="J425" s="1"/>
      <c r="K425" s="1"/>
      <c r="L425" s="1"/>
      <c r="M425" s="1"/>
      <c r="N425" s="1"/>
      <c r="O425" s="1"/>
      <c r="P425" s="1"/>
      <c r="Q425" s="1"/>
      <c r="R425" s="1"/>
      <c r="S425" s="1"/>
      <c r="T425" s="1"/>
      <c r="U425" s="1"/>
      <c r="V425" s="62"/>
      <c r="W425" s="62"/>
      <c r="X425" s="62"/>
    </row>
    <row r="426" spans="1:24" x14ac:dyDescent="0.25">
      <c r="A426" s="62"/>
      <c r="B426" s="62"/>
      <c r="C426" s="62"/>
      <c r="D426" s="62"/>
      <c r="E426" s="62"/>
      <c r="F426" s="1"/>
      <c r="G426" s="1"/>
      <c r="H426" s="1"/>
      <c r="I426" s="1"/>
      <c r="J426" s="1"/>
      <c r="K426" s="1"/>
      <c r="L426" s="1"/>
      <c r="M426" s="1"/>
      <c r="N426" s="1"/>
      <c r="O426" s="1"/>
      <c r="P426" s="1"/>
      <c r="Q426" s="1"/>
      <c r="R426" s="1"/>
      <c r="S426" s="1"/>
      <c r="T426" s="1"/>
      <c r="U426" s="1"/>
      <c r="V426" s="62"/>
      <c r="W426" s="62"/>
      <c r="X426" s="62"/>
    </row>
    <row r="427" spans="1:24" x14ac:dyDescent="0.25">
      <c r="A427" s="62"/>
      <c r="B427" s="62"/>
      <c r="C427" s="62"/>
      <c r="D427" s="62"/>
      <c r="E427" s="62"/>
      <c r="F427" s="1"/>
      <c r="G427" s="1"/>
      <c r="H427" s="1"/>
      <c r="I427" s="1"/>
      <c r="J427" s="1"/>
      <c r="K427" s="1"/>
      <c r="L427" s="1"/>
      <c r="M427" s="1"/>
      <c r="N427" s="1"/>
      <c r="O427" s="1"/>
      <c r="P427" s="1"/>
      <c r="Q427" s="1"/>
      <c r="R427" s="1"/>
      <c r="S427" s="1"/>
      <c r="T427" s="1"/>
      <c r="U427" s="1"/>
      <c r="V427" s="62"/>
      <c r="W427" s="62"/>
      <c r="X427" s="62"/>
    </row>
    <row r="428" spans="1:24" x14ac:dyDescent="0.25">
      <c r="A428" s="62"/>
      <c r="B428" s="62"/>
      <c r="C428" s="62"/>
      <c r="D428" s="62"/>
      <c r="E428" s="62"/>
      <c r="F428" s="1"/>
      <c r="G428" s="1"/>
      <c r="H428" s="1"/>
      <c r="I428" s="1"/>
      <c r="J428" s="1"/>
      <c r="K428" s="1"/>
      <c r="L428" s="1"/>
      <c r="M428" s="1"/>
      <c r="N428" s="1"/>
      <c r="O428" s="1"/>
      <c r="P428" s="1"/>
      <c r="Q428" s="1"/>
      <c r="R428" s="1"/>
      <c r="S428" s="1"/>
      <c r="T428" s="1"/>
      <c r="U428" s="1"/>
      <c r="V428" s="62"/>
      <c r="W428" s="62"/>
      <c r="X428" s="62"/>
    </row>
    <row r="429" spans="1:24" x14ac:dyDescent="0.25">
      <c r="A429" s="62"/>
      <c r="B429" s="62"/>
      <c r="C429" s="62"/>
      <c r="D429" s="62"/>
      <c r="E429" s="62"/>
      <c r="F429" s="1"/>
      <c r="G429" s="1"/>
      <c r="H429" s="1"/>
      <c r="I429" s="1"/>
      <c r="J429" s="1"/>
      <c r="K429" s="1"/>
      <c r="L429" s="1"/>
      <c r="M429" s="1"/>
      <c r="N429" s="1"/>
      <c r="O429" s="1"/>
      <c r="P429" s="1"/>
      <c r="Q429" s="1"/>
      <c r="R429" s="1"/>
      <c r="S429" s="1"/>
      <c r="T429" s="1"/>
      <c r="U429" s="1"/>
      <c r="V429" s="62"/>
      <c r="W429" s="62"/>
      <c r="X429" s="62"/>
    </row>
    <row r="430" spans="1:24" x14ac:dyDescent="0.25">
      <c r="A430" s="62"/>
      <c r="B430" s="62"/>
      <c r="C430" s="62"/>
      <c r="D430" s="62"/>
      <c r="E430" s="62"/>
      <c r="F430" s="1"/>
      <c r="G430" s="1"/>
      <c r="H430" s="1"/>
      <c r="I430" s="1"/>
      <c r="J430" s="1"/>
      <c r="K430" s="1"/>
      <c r="L430" s="1"/>
      <c r="M430" s="1"/>
      <c r="N430" s="1"/>
      <c r="O430" s="1"/>
      <c r="P430" s="1"/>
      <c r="Q430" s="1"/>
      <c r="R430" s="1"/>
      <c r="S430" s="1"/>
      <c r="T430" s="1"/>
      <c r="U430" s="1"/>
      <c r="V430" s="62"/>
      <c r="W430" s="62"/>
      <c r="X430" s="62"/>
    </row>
    <row r="431" spans="1:24" x14ac:dyDescent="0.25">
      <c r="A431" s="62"/>
      <c r="B431" s="62"/>
      <c r="C431" s="62"/>
      <c r="D431" s="62"/>
      <c r="E431" s="62"/>
      <c r="F431" s="1"/>
      <c r="G431" s="1"/>
      <c r="H431" s="1"/>
      <c r="I431" s="1"/>
      <c r="J431" s="1"/>
      <c r="K431" s="1"/>
      <c r="L431" s="1"/>
      <c r="M431" s="1"/>
      <c r="N431" s="1"/>
      <c r="O431" s="1"/>
      <c r="P431" s="1"/>
      <c r="Q431" s="1"/>
      <c r="R431" s="1"/>
      <c r="S431" s="1"/>
      <c r="T431" s="1"/>
      <c r="U431" s="1"/>
      <c r="V431" s="62"/>
      <c r="W431" s="62"/>
      <c r="X431" s="62"/>
    </row>
    <row r="432" spans="1:24" x14ac:dyDescent="0.25">
      <c r="A432" s="62"/>
      <c r="B432" s="62"/>
      <c r="C432" s="62"/>
      <c r="D432" s="62"/>
      <c r="E432" s="62"/>
      <c r="F432" s="1"/>
      <c r="G432" s="1"/>
      <c r="H432" s="1"/>
      <c r="I432" s="1"/>
      <c r="J432" s="1"/>
      <c r="K432" s="1"/>
      <c r="L432" s="1"/>
      <c r="M432" s="1"/>
      <c r="N432" s="1"/>
      <c r="O432" s="1"/>
      <c r="P432" s="1"/>
      <c r="Q432" s="1"/>
      <c r="R432" s="1"/>
      <c r="S432" s="1"/>
      <c r="T432" s="1"/>
      <c r="U432" s="1"/>
      <c r="V432" s="62"/>
      <c r="W432" s="62"/>
      <c r="X432" s="62"/>
    </row>
    <row r="433" spans="1:24" x14ac:dyDescent="0.25">
      <c r="A433" s="62"/>
      <c r="B433" s="62"/>
      <c r="C433" s="62"/>
      <c r="D433" s="62"/>
      <c r="E433" s="62"/>
      <c r="F433" s="1"/>
      <c r="G433" s="1"/>
      <c r="H433" s="1"/>
      <c r="I433" s="1"/>
      <c r="J433" s="1"/>
      <c r="K433" s="1"/>
      <c r="L433" s="1"/>
      <c r="M433" s="1"/>
      <c r="N433" s="1"/>
      <c r="O433" s="1"/>
      <c r="P433" s="1"/>
      <c r="Q433" s="1"/>
      <c r="R433" s="1"/>
      <c r="S433" s="1"/>
      <c r="T433" s="1"/>
      <c r="U433" s="1"/>
      <c r="V433" s="62"/>
      <c r="W433" s="62"/>
      <c r="X433" s="62"/>
    </row>
    <row r="434" spans="1:24" x14ac:dyDescent="0.25">
      <c r="A434" s="62"/>
      <c r="B434" s="62"/>
      <c r="C434" s="62"/>
      <c r="D434" s="62"/>
      <c r="E434" s="62"/>
      <c r="F434" s="1"/>
      <c r="G434" s="1"/>
      <c r="H434" s="1"/>
      <c r="I434" s="1"/>
      <c r="J434" s="1"/>
      <c r="K434" s="1"/>
      <c r="L434" s="1"/>
      <c r="M434" s="1"/>
      <c r="N434" s="1"/>
      <c r="O434" s="1"/>
      <c r="P434" s="1"/>
      <c r="Q434" s="1"/>
      <c r="R434" s="1"/>
      <c r="S434" s="1"/>
      <c r="T434" s="1"/>
      <c r="U434" s="1"/>
      <c r="V434" s="62"/>
      <c r="W434" s="62"/>
      <c r="X434" s="62"/>
    </row>
    <row r="435" spans="1:24" x14ac:dyDescent="0.25">
      <c r="A435" s="62"/>
      <c r="B435" s="62"/>
      <c r="C435" s="62"/>
      <c r="D435" s="62"/>
      <c r="E435" s="62"/>
      <c r="F435" s="1"/>
      <c r="G435" s="1"/>
      <c r="H435" s="1"/>
      <c r="I435" s="1"/>
      <c r="J435" s="1"/>
      <c r="K435" s="1"/>
      <c r="L435" s="1"/>
      <c r="M435" s="1"/>
      <c r="N435" s="1"/>
      <c r="O435" s="1"/>
      <c r="P435" s="1"/>
      <c r="Q435" s="1"/>
      <c r="R435" s="1"/>
      <c r="S435" s="1"/>
      <c r="T435" s="1"/>
      <c r="U435" s="1"/>
      <c r="V435" s="62"/>
      <c r="W435" s="62"/>
      <c r="X435" s="62"/>
    </row>
    <row r="436" spans="1:24" x14ac:dyDescent="0.25">
      <c r="A436" s="62"/>
      <c r="B436" s="62"/>
      <c r="C436" s="62"/>
      <c r="D436" s="62"/>
      <c r="E436" s="62"/>
      <c r="F436" s="1"/>
      <c r="G436" s="1"/>
      <c r="H436" s="1"/>
      <c r="I436" s="1"/>
      <c r="J436" s="1"/>
      <c r="K436" s="1"/>
      <c r="L436" s="1"/>
      <c r="M436" s="1"/>
      <c r="N436" s="1"/>
      <c r="O436" s="1"/>
      <c r="P436" s="1"/>
      <c r="Q436" s="1"/>
      <c r="R436" s="1"/>
      <c r="S436" s="1"/>
      <c r="T436" s="1"/>
      <c r="U436" s="1"/>
      <c r="V436" s="62"/>
      <c r="W436" s="62"/>
      <c r="X436" s="62"/>
    </row>
    <row r="437" spans="1:24" x14ac:dyDescent="0.25">
      <c r="A437" s="62"/>
      <c r="B437" s="62"/>
      <c r="C437" s="62"/>
      <c r="D437" s="62"/>
      <c r="E437" s="62"/>
      <c r="F437" s="1"/>
      <c r="G437" s="1"/>
      <c r="H437" s="1"/>
      <c r="I437" s="1"/>
      <c r="J437" s="1"/>
      <c r="K437" s="1"/>
      <c r="L437" s="1"/>
      <c r="M437" s="1"/>
      <c r="N437" s="1"/>
      <c r="O437" s="1"/>
      <c r="P437" s="1"/>
      <c r="Q437" s="1"/>
      <c r="R437" s="1"/>
      <c r="S437" s="1"/>
      <c r="T437" s="1"/>
      <c r="U437" s="1"/>
      <c r="V437" s="62"/>
      <c r="W437" s="62"/>
      <c r="X437" s="62"/>
    </row>
    <row r="438" spans="1:24" x14ac:dyDescent="0.25">
      <c r="A438" s="62"/>
      <c r="B438" s="62"/>
      <c r="C438" s="62"/>
      <c r="D438" s="62"/>
      <c r="E438" s="62"/>
      <c r="F438" s="1"/>
      <c r="G438" s="1"/>
      <c r="H438" s="1"/>
      <c r="I438" s="1"/>
      <c r="J438" s="1"/>
      <c r="K438" s="1"/>
      <c r="L438" s="1"/>
      <c r="M438" s="1"/>
      <c r="N438" s="1"/>
      <c r="O438" s="1"/>
      <c r="P438" s="1"/>
      <c r="Q438" s="1"/>
      <c r="R438" s="1"/>
      <c r="S438" s="1"/>
      <c r="T438" s="1"/>
      <c r="U438" s="1"/>
      <c r="V438" s="62"/>
      <c r="W438" s="62"/>
      <c r="X438" s="62"/>
    </row>
    <row r="439" spans="1:24" x14ac:dyDescent="0.25">
      <c r="A439" s="62"/>
      <c r="B439" s="62"/>
      <c r="C439" s="62"/>
      <c r="D439" s="62"/>
      <c r="E439" s="62"/>
      <c r="F439" s="1"/>
      <c r="G439" s="1"/>
      <c r="H439" s="1"/>
      <c r="I439" s="1"/>
      <c r="J439" s="1"/>
      <c r="K439" s="1"/>
      <c r="L439" s="1"/>
      <c r="M439" s="1"/>
      <c r="N439" s="1"/>
      <c r="O439" s="1"/>
      <c r="P439" s="1"/>
      <c r="Q439" s="1"/>
      <c r="R439" s="1"/>
      <c r="S439" s="1"/>
      <c r="T439" s="1"/>
      <c r="U439" s="1"/>
      <c r="V439" s="62"/>
      <c r="W439" s="62"/>
      <c r="X439" s="62"/>
    </row>
    <row r="440" spans="1:24" x14ac:dyDescent="0.25">
      <c r="A440" s="62"/>
      <c r="B440" s="62"/>
      <c r="C440" s="62"/>
      <c r="D440" s="62"/>
      <c r="E440" s="62"/>
      <c r="F440" s="1"/>
      <c r="G440" s="1"/>
      <c r="H440" s="1"/>
      <c r="I440" s="1"/>
      <c r="J440" s="1"/>
      <c r="K440" s="1"/>
      <c r="L440" s="1"/>
      <c r="M440" s="1"/>
      <c r="N440" s="1"/>
      <c r="O440" s="1"/>
      <c r="P440" s="1"/>
      <c r="Q440" s="1"/>
      <c r="R440" s="1"/>
      <c r="S440" s="1"/>
      <c r="T440" s="1"/>
      <c r="U440" s="1"/>
      <c r="V440" s="62"/>
      <c r="W440" s="62"/>
      <c r="X440" s="62"/>
    </row>
    <row r="441" spans="1:24" x14ac:dyDescent="0.25">
      <c r="A441" s="62"/>
      <c r="B441" s="62"/>
      <c r="C441" s="62"/>
      <c r="D441" s="62"/>
      <c r="E441" s="62"/>
      <c r="F441" s="1"/>
      <c r="G441" s="1"/>
      <c r="H441" s="1"/>
      <c r="I441" s="1"/>
      <c r="J441" s="1"/>
      <c r="K441" s="1"/>
      <c r="L441" s="1"/>
      <c r="M441" s="1"/>
      <c r="N441" s="1"/>
      <c r="O441" s="1"/>
      <c r="P441" s="1"/>
      <c r="Q441" s="1"/>
      <c r="R441" s="1"/>
      <c r="S441" s="1"/>
      <c r="T441" s="1"/>
      <c r="U441" s="1"/>
      <c r="V441" s="62"/>
      <c r="W441" s="62"/>
      <c r="X441" s="62"/>
    </row>
    <row r="442" spans="1:24" x14ac:dyDescent="0.25">
      <c r="A442" s="62"/>
      <c r="B442" s="62"/>
      <c r="C442" s="62"/>
      <c r="D442" s="62"/>
      <c r="E442" s="62"/>
      <c r="F442" s="1"/>
      <c r="G442" s="1"/>
      <c r="H442" s="1"/>
      <c r="I442" s="1"/>
      <c r="J442" s="1"/>
      <c r="K442" s="1"/>
      <c r="L442" s="1"/>
      <c r="M442" s="1"/>
      <c r="N442" s="1"/>
      <c r="O442" s="1"/>
      <c r="P442" s="1"/>
      <c r="Q442" s="1"/>
      <c r="R442" s="1"/>
      <c r="S442" s="1"/>
      <c r="T442" s="1"/>
      <c r="U442" s="1"/>
      <c r="V442" s="62"/>
      <c r="W442" s="62"/>
      <c r="X442" s="62"/>
    </row>
    <row r="443" spans="1:24" x14ac:dyDescent="0.25">
      <c r="A443" s="62"/>
      <c r="B443" s="62"/>
      <c r="C443" s="62"/>
      <c r="D443" s="62"/>
      <c r="E443" s="62"/>
      <c r="F443" s="1"/>
      <c r="G443" s="1"/>
      <c r="H443" s="1"/>
      <c r="I443" s="1"/>
      <c r="J443" s="1"/>
      <c r="K443" s="1"/>
      <c r="L443" s="1"/>
      <c r="M443" s="1"/>
      <c r="N443" s="1"/>
      <c r="O443" s="1"/>
      <c r="P443" s="1"/>
      <c r="Q443" s="1"/>
      <c r="R443" s="1"/>
      <c r="S443" s="1"/>
      <c r="T443" s="1"/>
      <c r="U443" s="1"/>
      <c r="V443" s="62"/>
      <c r="W443" s="62"/>
      <c r="X443" s="62"/>
    </row>
    <row r="444" spans="1:24" x14ac:dyDescent="0.25">
      <c r="A444" s="62"/>
      <c r="B444" s="62"/>
      <c r="C444" s="62"/>
      <c r="D444" s="62"/>
      <c r="E444" s="62"/>
      <c r="F444" s="1"/>
      <c r="G444" s="1"/>
      <c r="H444" s="1"/>
      <c r="I444" s="1"/>
      <c r="J444" s="1"/>
      <c r="K444" s="1"/>
      <c r="L444" s="1"/>
      <c r="M444" s="1"/>
      <c r="N444" s="1"/>
      <c r="O444" s="1"/>
      <c r="P444" s="1"/>
      <c r="Q444" s="1"/>
      <c r="R444" s="1"/>
      <c r="S444" s="1"/>
      <c r="T444" s="1"/>
      <c r="U444" s="1"/>
      <c r="V444" s="62"/>
      <c r="W444" s="62"/>
      <c r="X444" s="62"/>
    </row>
    <row r="445" spans="1:24" x14ac:dyDescent="0.25">
      <c r="A445" s="62"/>
      <c r="B445" s="62"/>
      <c r="C445" s="62"/>
      <c r="D445" s="62"/>
      <c r="E445" s="62"/>
      <c r="F445" s="1"/>
      <c r="G445" s="1"/>
      <c r="H445" s="1"/>
      <c r="I445" s="1"/>
      <c r="J445" s="1"/>
      <c r="K445" s="1"/>
      <c r="L445" s="1"/>
      <c r="M445" s="1"/>
      <c r="N445" s="1"/>
      <c r="O445" s="1"/>
      <c r="P445" s="1"/>
      <c r="Q445" s="1"/>
      <c r="R445" s="1"/>
      <c r="S445" s="1"/>
      <c r="T445" s="1"/>
      <c r="U445" s="1"/>
      <c r="V445" s="62"/>
      <c r="W445" s="62"/>
      <c r="X445" s="62"/>
    </row>
    <row r="446" spans="1:24" x14ac:dyDescent="0.25">
      <c r="A446" s="62"/>
      <c r="B446" s="62"/>
      <c r="C446" s="62"/>
      <c r="D446" s="62"/>
      <c r="E446" s="62"/>
      <c r="F446" s="1"/>
      <c r="G446" s="1"/>
      <c r="H446" s="1"/>
      <c r="I446" s="1"/>
      <c r="J446" s="1"/>
      <c r="K446" s="1"/>
      <c r="L446" s="1"/>
      <c r="M446" s="1"/>
      <c r="N446" s="1"/>
      <c r="O446" s="1"/>
      <c r="P446" s="1"/>
      <c r="Q446" s="1"/>
      <c r="R446" s="1"/>
      <c r="S446" s="1"/>
      <c r="T446" s="1"/>
      <c r="U446" s="1"/>
      <c r="V446" s="62"/>
      <c r="W446" s="62"/>
      <c r="X446" s="62"/>
    </row>
    <row r="447" spans="1:24" x14ac:dyDescent="0.25">
      <c r="A447" s="62"/>
      <c r="B447" s="62"/>
      <c r="C447" s="62"/>
      <c r="D447" s="62"/>
      <c r="E447" s="62"/>
      <c r="F447" s="1"/>
      <c r="G447" s="1"/>
      <c r="H447" s="1"/>
      <c r="I447" s="1"/>
      <c r="J447" s="1"/>
      <c r="K447" s="1"/>
      <c r="L447" s="1"/>
      <c r="M447" s="1"/>
      <c r="N447" s="1"/>
      <c r="O447" s="1"/>
      <c r="P447" s="1"/>
      <c r="Q447" s="1"/>
      <c r="R447" s="1"/>
      <c r="S447" s="1"/>
      <c r="T447" s="1"/>
      <c r="U447" s="1"/>
      <c r="V447" s="62"/>
      <c r="W447" s="62"/>
      <c r="X447" s="62"/>
    </row>
    <row r="448" spans="1:24" x14ac:dyDescent="0.25">
      <c r="A448" s="62"/>
      <c r="B448" s="62"/>
      <c r="C448" s="62"/>
      <c r="D448" s="62"/>
      <c r="E448" s="62"/>
      <c r="F448" s="1"/>
      <c r="G448" s="1"/>
      <c r="H448" s="1"/>
      <c r="I448" s="1"/>
      <c r="J448" s="1"/>
      <c r="K448" s="1"/>
      <c r="L448" s="1"/>
      <c r="M448" s="1"/>
      <c r="N448" s="1"/>
      <c r="O448" s="1"/>
      <c r="P448" s="1"/>
      <c r="Q448" s="1"/>
      <c r="R448" s="1"/>
      <c r="S448" s="1"/>
      <c r="T448" s="1"/>
      <c r="U448" s="1"/>
      <c r="V448" s="62"/>
      <c r="W448" s="62"/>
      <c r="X448" s="62"/>
    </row>
    <row r="449" spans="1:24" x14ac:dyDescent="0.25">
      <c r="A449" s="62"/>
      <c r="B449" s="62"/>
      <c r="C449" s="62"/>
      <c r="D449" s="62"/>
      <c r="E449" s="62"/>
      <c r="F449" s="1"/>
      <c r="G449" s="1"/>
      <c r="H449" s="1"/>
      <c r="I449" s="1"/>
      <c r="J449" s="1"/>
      <c r="K449" s="1"/>
      <c r="L449" s="1"/>
      <c r="M449" s="1"/>
      <c r="N449" s="1"/>
      <c r="O449" s="1"/>
      <c r="P449" s="1"/>
      <c r="Q449" s="1"/>
      <c r="R449" s="1"/>
      <c r="S449" s="1"/>
      <c r="T449" s="1"/>
      <c r="U449" s="1"/>
      <c r="V449" s="62"/>
      <c r="W449" s="62"/>
      <c r="X449" s="62"/>
    </row>
    <row r="450" spans="1:24" x14ac:dyDescent="0.25">
      <c r="A450" s="62"/>
      <c r="B450" s="62"/>
      <c r="C450" s="62"/>
      <c r="D450" s="62"/>
      <c r="E450" s="62"/>
      <c r="F450" s="1"/>
      <c r="G450" s="1"/>
      <c r="H450" s="1"/>
      <c r="I450" s="1"/>
      <c r="J450" s="1"/>
      <c r="K450" s="1"/>
      <c r="L450" s="1"/>
      <c r="M450" s="1"/>
      <c r="N450" s="1"/>
      <c r="O450" s="1"/>
      <c r="P450" s="1"/>
      <c r="Q450" s="1"/>
      <c r="R450" s="1"/>
      <c r="S450" s="1"/>
      <c r="T450" s="1"/>
      <c r="U450" s="1"/>
      <c r="V450" s="62"/>
      <c r="W450" s="62"/>
      <c r="X450" s="62"/>
    </row>
    <row r="451" spans="1:24" x14ac:dyDescent="0.25">
      <c r="A451" s="62"/>
      <c r="B451" s="62"/>
      <c r="C451" s="62"/>
      <c r="D451" s="62"/>
      <c r="E451" s="62"/>
      <c r="F451" s="1"/>
      <c r="G451" s="1"/>
      <c r="H451" s="1"/>
      <c r="I451" s="1"/>
      <c r="J451" s="1"/>
      <c r="K451" s="1"/>
      <c r="L451" s="1"/>
      <c r="M451" s="1"/>
      <c r="N451" s="1"/>
      <c r="O451" s="1"/>
      <c r="P451" s="1"/>
      <c r="Q451" s="1"/>
      <c r="R451" s="1"/>
      <c r="S451" s="1"/>
      <c r="T451" s="1"/>
      <c r="U451" s="1"/>
      <c r="V451" s="62"/>
      <c r="W451" s="62"/>
      <c r="X451" s="62"/>
    </row>
    <row r="452" spans="1:24" x14ac:dyDescent="0.25">
      <c r="A452" s="62"/>
      <c r="B452" s="62"/>
      <c r="C452" s="62"/>
      <c r="D452" s="62"/>
      <c r="E452" s="62"/>
      <c r="F452" s="1"/>
      <c r="G452" s="1"/>
      <c r="H452" s="1"/>
      <c r="I452" s="1"/>
      <c r="J452" s="1"/>
      <c r="K452" s="1"/>
      <c r="L452" s="1"/>
      <c r="M452" s="1"/>
      <c r="N452" s="1"/>
      <c r="O452" s="1"/>
      <c r="P452" s="1"/>
      <c r="Q452" s="1"/>
      <c r="R452" s="1"/>
      <c r="S452" s="1"/>
      <c r="T452" s="1"/>
      <c r="U452" s="1"/>
      <c r="V452" s="62"/>
      <c r="W452" s="62"/>
      <c r="X452" s="62"/>
    </row>
    <row r="453" spans="1:24" x14ac:dyDescent="0.25">
      <c r="A453" s="62"/>
      <c r="B453" s="62"/>
      <c r="C453" s="62"/>
      <c r="D453" s="62"/>
      <c r="E453" s="62"/>
      <c r="F453" s="1"/>
      <c r="G453" s="1"/>
      <c r="H453" s="1"/>
      <c r="I453" s="1"/>
      <c r="J453" s="1"/>
      <c r="K453" s="1"/>
      <c r="L453" s="1"/>
      <c r="M453" s="1"/>
      <c r="N453" s="1"/>
      <c r="O453" s="1"/>
      <c r="P453" s="1"/>
      <c r="Q453" s="1"/>
      <c r="R453" s="1"/>
      <c r="S453" s="1"/>
      <c r="T453" s="1"/>
      <c r="U453" s="1"/>
      <c r="V453" s="62"/>
      <c r="W453" s="62"/>
      <c r="X453" s="62"/>
    </row>
    <row r="454" spans="1:24" x14ac:dyDescent="0.25">
      <c r="A454" s="62"/>
      <c r="B454" s="62"/>
      <c r="C454" s="62"/>
      <c r="D454" s="62"/>
      <c r="E454" s="62"/>
      <c r="F454" s="1"/>
      <c r="G454" s="1"/>
      <c r="H454" s="1"/>
      <c r="I454" s="1"/>
      <c r="J454" s="1"/>
      <c r="K454" s="1"/>
      <c r="L454" s="1"/>
      <c r="M454" s="1"/>
      <c r="N454" s="1"/>
      <c r="O454" s="1"/>
      <c r="P454" s="1"/>
      <c r="Q454" s="1"/>
      <c r="R454" s="1"/>
      <c r="S454" s="1"/>
      <c r="T454" s="1"/>
      <c r="U454" s="1"/>
      <c r="V454" s="62"/>
      <c r="W454" s="62"/>
      <c r="X454" s="62"/>
    </row>
    <row r="455" spans="1:24" x14ac:dyDescent="0.25">
      <c r="A455" s="62"/>
      <c r="B455" s="62"/>
      <c r="C455" s="62"/>
      <c r="D455" s="62"/>
      <c r="E455" s="62"/>
      <c r="F455" s="1"/>
      <c r="G455" s="1"/>
      <c r="H455" s="1"/>
      <c r="I455" s="1"/>
      <c r="J455" s="1"/>
      <c r="K455" s="1"/>
      <c r="L455" s="1"/>
      <c r="M455" s="1"/>
      <c r="N455" s="1"/>
      <c r="O455" s="1"/>
      <c r="P455" s="1"/>
      <c r="Q455" s="1"/>
      <c r="R455" s="1"/>
      <c r="S455" s="1"/>
      <c r="T455" s="1"/>
      <c r="U455" s="1"/>
      <c r="V455" s="62"/>
      <c r="W455" s="62"/>
      <c r="X455" s="62"/>
    </row>
    <row r="456" spans="1:24" x14ac:dyDescent="0.25">
      <c r="A456" s="62"/>
      <c r="B456" s="62"/>
      <c r="C456" s="62"/>
      <c r="D456" s="62"/>
      <c r="E456" s="62"/>
      <c r="F456" s="1"/>
      <c r="G456" s="1"/>
      <c r="H456" s="1"/>
      <c r="I456" s="1"/>
      <c r="J456" s="1"/>
      <c r="K456" s="1"/>
      <c r="L456" s="1"/>
      <c r="M456" s="1"/>
      <c r="N456" s="1"/>
      <c r="O456" s="1"/>
      <c r="P456" s="1"/>
      <c r="Q456" s="1"/>
      <c r="R456" s="1"/>
      <c r="S456" s="1"/>
      <c r="T456" s="1"/>
      <c r="U456" s="1"/>
      <c r="V456" s="62"/>
      <c r="W456" s="62"/>
      <c r="X456" s="62"/>
    </row>
    <row r="457" spans="1:24" x14ac:dyDescent="0.25">
      <c r="A457" s="62"/>
      <c r="B457" s="62"/>
      <c r="C457" s="62"/>
      <c r="D457" s="62"/>
      <c r="E457" s="62"/>
      <c r="F457" s="1"/>
      <c r="G457" s="1"/>
      <c r="H457" s="1"/>
      <c r="I457" s="1"/>
      <c r="J457" s="1"/>
      <c r="K457" s="1"/>
      <c r="L457" s="1"/>
      <c r="M457" s="1"/>
      <c r="N457" s="1"/>
      <c r="O457" s="1"/>
      <c r="P457" s="1"/>
      <c r="Q457" s="1"/>
      <c r="R457" s="1"/>
      <c r="S457" s="1"/>
      <c r="T457" s="1"/>
      <c r="U457" s="1"/>
      <c r="V457" s="62"/>
      <c r="W457" s="62"/>
      <c r="X457" s="62"/>
    </row>
    <row r="458" spans="1:24" x14ac:dyDescent="0.25">
      <c r="A458" s="62"/>
      <c r="B458" s="62"/>
      <c r="C458" s="62"/>
      <c r="D458" s="62"/>
      <c r="E458" s="62"/>
      <c r="F458" s="1"/>
      <c r="G458" s="1"/>
      <c r="H458" s="1"/>
      <c r="I458" s="1"/>
      <c r="J458" s="1"/>
      <c r="K458" s="1"/>
      <c r="L458" s="1"/>
      <c r="M458" s="1"/>
      <c r="N458" s="1"/>
      <c r="O458" s="1"/>
      <c r="P458" s="1"/>
      <c r="Q458" s="1"/>
      <c r="R458" s="1"/>
      <c r="S458" s="1"/>
      <c r="T458" s="1"/>
      <c r="U458" s="1"/>
      <c r="V458" s="62"/>
      <c r="W458" s="62"/>
      <c r="X458" s="62"/>
    </row>
    <row r="459" spans="1:24" x14ac:dyDescent="0.25">
      <c r="A459" s="62"/>
      <c r="B459" s="62"/>
      <c r="C459" s="62"/>
      <c r="D459" s="62"/>
      <c r="E459" s="62"/>
      <c r="F459" s="1"/>
      <c r="G459" s="1"/>
      <c r="H459" s="1"/>
      <c r="I459" s="1"/>
      <c r="J459" s="1"/>
      <c r="K459" s="1"/>
      <c r="L459" s="1"/>
      <c r="M459" s="1"/>
      <c r="N459" s="1"/>
      <c r="O459" s="1"/>
      <c r="P459" s="1"/>
      <c r="Q459" s="1"/>
      <c r="R459" s="1"/>
      <c r="S459" s="1"/>
      <c r="T459" s="1"/>
      <c r="U459" s="1"/>
      <c r="V459" s="62"/>
      <c r="W459" s="62"/>
      <c r="X459" s="62"/>
    </row>
    <row r="460" spans="1:24" x14ac:dyDescent="0.25">
      <c r="A460" s="62"/>
      <c r="B460" s="62"/>
      <c r="C460" s="62"/>
      <c r="D460" s="62"/>
      <c r="E460" s="62"/>
      <c r="F460" s="1"/>
      <c r="G460" s="1"/>
      <c r="H460" s="1"/>
      <c r="I460" s="1"/>
      <c r="J460" s="1"/>
      <c r="K460" s="1"/>
      <c r="L460" s="1"/>
      <c r="M460" s="1"/>
      <c r="N460" s="1"/>
      <c r="O460" s="1"/>
      <c r="P460" s="1"/>
      <c r="Q460" s="1"/>
      <c r="R460" s="1"/>
      <c r="S460" s="1"/>
      <c r="T460" s="1"/>
      <c r="U460" s="1"/>
      <c r="V460" s="62"/>
      <c r="W460" s="62"/>
      <c r="X460" s="62"/>
    </row>
    <row r="461" spans="1:24" x14ac:dyDescent="0.25">
      <c r="A461" s="62"/>
      <c r="B461" s="62"/>
      <c r="C461" s="62"/>
      <c r="D461" s="62"/>
      <c r="E461" s="62"/>
      <c r="F461" s="1"/>
      <c r="G461" s="1"/>
      <c r="H461" s="1"/>
      <c r="I461" s="1"/>
      <c r="J461" s="1"/>
      <c r="K461" s="1"/>
      <c r="L461" s="1"/>
      <c r="M461" s="1"/>
      <c r="N461" s="1"/>
      <c r="O461" s="1"/>
      <c r="P461" s="1"/>
      <c r="Q461" s="1"/>
      <c r="R461" s="1"/>
      <c r="S461" s="1"/>
      <c r="T461" s="1"/>
      <c r="U461" s="1"/>
      <c r="V461" s="62"/>
      <c r="W461" s="62"/>
      <c r="X461" s="62"/>
    </row>
    <row r="462" spans="1:24" x14ac:dyDescent="0.25">
      <c r="A462" s="62"/>
      <c r="B462" s="62"/>
      <c r="C462" s="62"/>
      <c r="D462" s="62"/>
      <c r="E462" s="62"/>
      <c r="F462" s="1"/>
      <c r="G462" s="1"/>
      <c r="H462" s="1"/>
      <c r="I462" s="1"/>
      <c r="J462" s="1"/>
      <c r="K462" s="1"/>
      <c r="L462" s="1"/>
      <c r="M462" s="1"/>
      <c r="N462" s="1"/>
      <c r="O462" s="1"/>
      <c r="P462" s="1"/>
      <c r="Q462" s="1"/>
      <c r="R462" s="1"/>
      <c r="S462" s="1"/>
      <c r="T462" s="1"/>
      <c r="U462" s="1"/>
      <c r="V462" s="62"/>
      <c r="W462" s="62"/>
      <c r="X462" s="62"/>
    </row>
    <row r="463" spans="1:24" x14ac:dyDescent="0.25">
      <c r="A463" s="62"/>
      <c r="B463" s="62"/>
      <c r="C463" s="62"/>
      <c r="D463" s="62"/>
      <c r="E463" s="62"/>
      <c r="F463" s="1"/>
      <c r="G463" s="1"/>
      <c r="H463" s="1"/>
      <c r="I463" s="1"/>
      <c r="J463" s="1"/>
      <c r="K463" s="1"/>
      <c r="L463" s="1"/>
      <c r="M463" s="1"/>
      <c r="N463" s="1"/>
      <c r="O463" s="1"/>
      <c r="P463" s="1"/>
      <c r="Q463" s="1"/>
      <c r="R463" s="1"/>
      <c r="S463" s="1"/>
      <c r="T463" s="1"/>
      <c r="U463" s="1"/>
      <c r="V463" s="62"/>
      <c r="W463" s="62"/>
      <c r="X463" s="62"/>
    </row>
    <row r="464" spans="1:24" x14ac:dyDescent="0.25">
      <c r="A464" s="62"/>
      <c r="B464" s="62"/>
      <c r="C464" s="62"/>
      <c r="D464" s="62"/>
      <c r="E464" s="62"/>
      <c r="F464" s="1"/>
      <c r="G464" s="1"/>
      <c r="H464" s="1"/>
      <c r="I464" s="1"/>
      <c r="J464" s="1"/>
      <c r="K464" s="1"/>
      <c r="L464" s="1"/>
      <c r="M464" s="1"/>
      <c r="N464" s="1"/>
      <c r="O464" s="1"/>
      <c r="P464" s="1"/>
      <c r="Q464" s="1"/>
      <c r="R464" s="1"/>
      <c r="S464" s="1"/>
      <c r="T464" s="1"/>
      <c r="U464" s="1"/>
      <c r="V464" s="62"/>
      <c r="W464" s="62"/>
      <c r="X464" s="62"/>
    </row>
    <row r="465" spans="1:24" x14ac:dyDescent="0.25">
      <c r="A465" s="62"/>
      <c r="B465" s="62"/>
      <c r="C465" s="62"/>
      <c r="D465" s="62"/>
      <c r="E465" s="62"/>
      <c r="F465" s="1"/>
      <c r="G465" s="1"/>
      <c r="H465" s="1"/>
      <c r="I465" s="1"/>
      <c r="J465" s="1"/>
      <c r="K465" s="1"/>
      <c r="L465" s="1"/>
      <c r="M465" s="1"/>
      <c r="N465" s="1"/>
      <c r="O465" s="1"/>
      <c r="P465" s="1"/>
      <c r="Q465" s="1"/>
      <c r="R465" s="1"/>
      <c r="S465" s="1"/>
      <c r="T465" s="1"/>
      <c r="U465" s="1"/>
      <c r="V465" s="62"/>
      <c r="W465" s="62"/>
      <c r="X465" s="62"/>
    </row>
    <row r="466" spans="1:24" x14ac:dyDescent="0.25">
      <c r="A466" s="62"/>
      <c r="B466" s="62"/>
      <c r="C466" s="62"/>
      <c r="D466" s="62"/>
      <c r="E466" s="62"/>
      <c r="F466" s="1"/>
      <c r="G466" s="1"/>
      <c r="H466" s="1"/>
      <c r="I466" s="1"/>
      <c r="J466" s="1"/>
      <c r="K466" s="1"/>
      <c r="L466" s="1"/>
      <c r="M466" s="1"/>
      <c r="N466" s="1"/>
      <c r="O466" s="1"/>
      <c r="P466" s="1"/>
      <c r="Q466" s="1"/>
      <c r="R466" s="1"/>
      <c r="S466" s="1"/>
      <c r="T466" s="1"/>
      <c r="U466" s="1"/>
      <c r="V466" s="62"/>
      <c r="W466" s="62"/>
      <c r="X466" s="62"/>
    </row>
    <row r="467" spans="1:24" x14ac:dyDescent="0.25">
      <c r="A467" s="62"/>
      <c r="B467" s="62"/>
      <c r="C467" s="62"/>
      <c r="D467" s="62"/>
      <c r="E467" s="62"/>
      <c r="F467" s="1"/>
      <c r="G467" s="1"/>
      <c r="H467" s="1"/>
      <c r="I467" s="1"/>
      <c r="J467" s="1"/>
      <c r="K467" s="1"/>
      <c r="L467" s="1"/>
      <c r="M467" s="1"/>
      <c r="N467" s="1"/>
      <c r="O467" s="1"/>
      <c r="P467" s="1"/>
      <c r="Q467" s="1"/>
      <c r="R467" s="1"/>
      <c r="S467" s="1"/>
      <c r="T467" s="1"/>
      <c r="U467" s="1"/>
      <c r="V467" s="62"/>
      <c r="W467" s="62"/>
      <c r="X467" s="62"/>
    </row>
    <row r="468" spans="1:24" x14ac:dyDescent="0.25">
      <c r="A468" s="62"/>
      <c r="B468" s="62"/>
      <c r="C468" s="62"/>
      <c r="D468" s="62"/>
      <c r="E468" s="62"/>
      <c r="F468" s="1"/>
      <c r="G468" s="1"/>
      <c r="H468" s="1"/>
      <c r="I468" s="1"/>
      <c r="J468" s="1"/>
      <c r="K468" s="1"/>
      <c r="L468" s="1"/>
      <c r="M468" s="1"/>
      <c r="N468" s="1"/>
      <c r="O468" s="1"/>
      <c r="P468" s="1"/>
      <c r="Q468" s="1"/>
      <c r="R468" s="1"/>
      <c r="S468" s="1"/>
      <c r="T468" s="1"/>
      <c r="U468" s="1"/>
      <c r="V468" s="62"/>
      <c r="W468" s="62"/>
      <c r="X468" s="62"/>
    </row>
    <row r="469" spans="1:24" x14ac:dyDescent="0.25">
      <c r="A469" s="62"/>
      <c r="B469" s="62"/>
      <c r="C469" s="62"/>
      <c r="D469" s="62"/>
      <c r="E469" s="62"/>
      <c r="F469" s="1"/>
      <c r="G469" s="1"/>
      <c r="H469" s="1"/>
      <c r="I469" s="1"/>
      <c r="J469" s="1"/>
      <c r="K469" s="1"/>
      <c r="L469" s="1"/>
      <c r="M469" s="1"/>
      <c r="N469" s="1"/>
      <c r="O469" s="1"/>
      <c r="P469" s="1"/>
      <c r="Q469" s="1"/>
      <c r="R469" s="1"/>
      <c r="S469" s="1"/>
      <c r="T469" s="1"/>
      <c r="U469" s="1"/>
      <c r="V469" s="62"/>
      <c r="W469" s="62"/>
      <c r="X469" s="62"/>
    </row>
    <row r="470" spans="1:24" x14ac:dyDescent="0.25">
      <c r="A470" s="62"/>
      <c r="B470" s="62"/>
      <c r="C470" s="62"/>
      <c r="D470" s="62"/>
      <c r="E470" s="62"/>
      <c r="F470" s="1"/>
      <c r="G470" s="1"/>
      <c r="H470" s="1"/>
      <c r="I470" s="1"/>
      <c r="J470" s="1"/>
      <c r="K470" s="1"/>
      <c r="L470" s="1"/>
      <c r="M470" s="1"/>
      <c r="N470" s="1"/>
      <c r="O470" s="1"/>
      <c r="P470" s="1"/>
      <c r="Q470" s="1"/>
      <c r="R470" s="1"/>
      <c r="S470" s="1"/>
      <c r="T470" s="1"/>
      <c r="U470" s="1"/>
      <c r="V470" s="62"/>
      <c r="W470" s="62"/>
      <c r="X470" s="62"/>
    </row>
    <row r="471" spans="1:24" x14ac:dyDescent="0.25">
      <c r="A471" s="62"/>
      <c r="B471" s="62"/>
      <c r="C471" s="62"/>
      <c r="D471" s="62"/>
      <c r="E471" s="62"/>
      <c r="F471" s="1"/>
      <c r="G471" s="1"/>
      <c r="H471" s="1"/>
      <c r="I471" s="1"/>
      <c r="J471" s="1"/>
      <c r="K471" s="1"/>
      <c r="L471" s="1"/>
      <c r="M471" s="1"/>
      <c r="N471" s="1"/>
      <c r="O471" s="1"/>
      <c r="P471" s="1"/>
      <c r="Q471" s="1"/>
      <c r="R471" s="1"/>
      <c r="S471" s="1"/>
      <c r="T471" s="1"/>
      <c r="U471" s="1"/>
      <c r="V471" s="62"/>
      <c r="W471" s="62"/>
      <c r="X471" s="62"/>
    </row>
    <row r="472" spans="1:24" x14ac:dyDescent="0.25">
      <c r="A472" s="62"/>
      <c r="B472" s="62"/>
      <c r="C472" s="62"/>
      <c r="D472" s="62"/>
      <c r="E472" s="62"/>
      <c r="F472" s="1"/>
      <c r="G472" s="1"/>
      <c r="H472" s="1"/>
      <c r="I472" s="1"/>
      <c r="J472" s="1"/>
      <c r="K472" s="1"/>
      <c r="L472" s="1"/>
      <c r="M472" s="1"/>
      <c r="N472" s="1"/>
      <c r="O472" s="1"/>
      <c r="P472" s="1"/>
      <c r="Q472" s="1"/>
      <c r="R472" s="1"/>
      <c r="S472" s="1"/>
      <c r="T472" s="1"/>
      <c r="U472" s="1"/>
      <c r="V472" s="62"/>
      <c r="W472" s="62"/>
      <c r="X472" s="62"/>
    </row>
    <row r="473" spans="1:24" x14ac:dyDescent="0.25">
      <c r="A473" s="62"/>
      <c r="B473" s="62"/>
      <c r="C473" s="62"/>
      <c r="D473" s="62"/>
      <c r="E473" s="62"/>
      <c r="F473" s="1"/>
      <c r="G473" s="1"/>
      <c r="H473" s="1"/>
      <c r="I473" s="1"/>
      <c r="J473" s="1"/>
      <c r="K473" s="1"/>
      <c r="L473" s="1"/>
      <c r="M473" s="1"/>
      <c r="N473" s="1"/>
      <c r="O473" s="1"/>
      <c r="P473" s="1"/>
      <c r="Q473" s="1"/>
      <c r="R473" s="1"/>
      <c r="S473" s="1"/>
      <c r="T473" s="1"/>
      <c r="U473" s="1"/>
      <c r="V473" s="62"/>
      <c r="W473" s="62"/>
      <c r="X473" s="62"/>
    </row>
    <row r="474" spans="1:24" x14ac:dyDescent="0.25">
      <c r="A474" s="62"/>
      <c r="B474" s="62"/>
      <c r="C474" s="62"/>
      <c r="D474" s="62"/>
      <c r="E474" s="62"/>
      <c r="F474" s="1"/>
      <c r="G474" s="1"/>
      <c r="H474" s="1"/>
      <c r="I474" s="1"/>
      <c r="J474" s="1"/>
      <c r="K474" s="1"/>
      <c r="L474" s="1"/>
      <c r="M474" s="1"/>
      <c r="N474" s="1"/>
      <c r="O474" s="1"/>
      <c r="P474" s="1"/>
      <c r="Q474" s="1"/>
      <c r="R474" s="1"/>
      <c r="S474" s="1"/>
      <c r="T474" s="1"/>
      <c r="U474" s="1"/>
      <c r="V474" s="62"/>
      <c r="W474" s="62"/>
      <c r="X474" s="62"/>
    </row>
    <row r="475" spans="1:24" x14ac:dyDescent="0.25">
      <c r="A475" s="62"/>
      <c r="B475" s="62"/>
      <c r="C475" s="62"/>
      <c r="D475" s="62"/>
      <c r="E475" s="62"/>
      <c r="F475" s="1"/>
      <c r="G475" s="1"/>
      <c r="H475" s="1"/>
      <c r="I475" s="1"/>
      <c r="J475" s="1"/>
      <c r="K475" s="1"/>
      <c r="L475" s="1"/>
      <c r="M475" s="1"/>
      <c r="N475" s="1"/>
      <c r="O475" s="1"/>
      <c r="P475" s="1"/>
      <c r="Q475" s="1"/>
      <c r="R475" s="1"/>
      <c r="S475" s="1"/>
      <c r="T475" s="1"/>
      <c r="U475" s="1"/>
      <c r="V475" s="62"/>
      <c r="W475" s="62"/>
      <c r="X475" s="62"/>
    </row>
    <row r="476" spans="1:24" x14ac:dyDescent="0.25">
      <c r="A476" s="62"/>
      <c r="B476" s="62"/>
      <c r="C476" s="62"/>
      <c r="D476" s="62"/>
      <c r="E476" s="62"/>
      <c r="F476" s="1"/>
      <c r="G476" s="1"/>
      <c r="H476" s="1"/>
      <c r="I476" s="1"/>
      <c r="J476" s="1"/>
      <c r="K476" s="1"/>
      <c r="L476" s="1"/>
      <c r="M476" s="1"/>
      <c r="N476" s="1"/>
      <c r="O476" s="1"/>
      <c r="P476" s="1"/>
      <c r="Q476" s="1"/>
      <c r="R476" s="1"/>
      <c r="S476" s="1"/>
      <c r="T476" s="1"/>
      <c r="U476" s="1"/>
      <c r="V476" s="62"/>
      <c r="W476" s="62"/>
      <c r="X476" s="62"/>
    </row>
    <row r="477" spans="1:24" x14ac:dyDescent="0.25">
      <c r="A477" s="62"/>
      <c r="B477" s="62"/>
      <c r="C477" s="62"/>
      <c r="D477" s="62"/>
      <c r="E477" s="62"/>
      <c r="F477" s="1"/>
      <c r="G477" s="1"/>
      <c r="H477" s="1"/>
      <c r="I477" s="1"/>
      <c r="J477" s="1"/>
      <c r="K477" s="1"/>
      <c r="L477" s="1"/>
      <c r="M477" s="1"/>
      <c r="N477" s="1"/>
      <c r="O477" s="1"/>
      <c r="P477" s="1"/>
      <c r="Q477" s="1"/>
      <c r="R477" s="1"/>
      <c r="S477" s="1"/>
      <c r="T477" s="1"/>
      <c r="U477" s="1"/>
      <c r="V477" s="62"/>
      <c r="W477" s="62"/>
      <c r="X477" s="62"/>
    </row>
    <row r="478" spans="1:24" x14ac:dyDescent="0.25">
      <c r="A478" s="62"/>
      <c r="B478" s="62"/>
      <c r="C478" s="62"/>
      <c r="D478" s="62"/>
      <c r="E478" s="62"/>
      <c r="F478" s="1"/>
      <c r="G478" s="1"/>
      <c r="H478" s="1"/>
      <c r="I478" s="1"/>
      <c r="J478" s="1"/>
      <c r="K478" s="1"/>
      <c r="L478" s="1"/>
      <c r="M478" s="1"/>
      <c r="N478" s="1"/>
      <c r="O478" s="1"/>
      <c r="P478" s="1"/>
      <c r="Q478" s="1"/>
      <c r="R478" s="1"/>
      <c r="S478" s="1"/>
      <c r="T478" s="1"/>
      <c r="U478" s="1"/>
      <c r="V478" s="62"/>
      <c r="W478" s="62"/>
      <c r="X478" s="62"/>
    </row>
    <row r="479" spans="1:24" x14ac:dyDescent="0.25">
      <c r="A479" s="62"/>
      <c r="B479" s="62"/>
      <c r="C479" s="62"/>
      <c r="D479" s="62"/>
      <c r="E479" s="62"/>
      <c r="F479" s="1"/>
      <c r="G479" s="1"/>
      <c r="H479" s="1"/>
      <c r="I479" s="1"/>
      <c r="J479" s="1"/>
      <c r="K479" s="1"/>
      <c r="L479" s="1"/>
      <c r="M479" s="1"/>
      <c r="N479" s="1"/>
      <c r="O479" s="1"/>
      <c r="P479" s="1"/>
      <c r="Q479" s="1"/>
      <c r="R479" s="1"/>
      <c r="S479" s="1"/>
      <c r="T479" s="1"/>
      <c r="U479" s="1"/>
      <c r="V479" s="62"/>
      <c r="W479" s="62"/>
      <c r="X479" s="62"/>
    </row>
    <row r="480" spans="1:24" x14ac:dyDescent="0.25">
      <c r="A480" s="62"/>
      <c r="B480" s="62"/>
      <c r="C480" s="62"/>
      <c r="D480" s="62"/>
      <c r="E480" s="62"/>
      <c r="F480" s="1"/>
      <c r="G480" s="1"/>
      <c r="H480" s="1"/>
      <c r="I480" s="1"/>
      <c r="J480" s="1"/>
      <c r="K480" s="1"/>
      <c r="L480" s="1"/>
      <c r="M480" s="1"/>
      <c r="N480" s="1"/>
      <c r="O480" s="1"/>
      <c r="P480" s="1"/>
      <c r="Q480" s="1"/>
      <c r="R480" s="1"/>
      <c r="S480" s="1"/>
      <c r="T480" s="1"/>
      <c r="U480" s="1"/>
      <c r="V480" s="62"/>
      <c r="W480" s="62"/>
      <c r="X480" s="62"/>
    </row>
    <row r="481" spans="1:24" x14ac:dyDescent="0.25">
      <c r="A481" s="62"/>
      <c r="B481" s="62"/>
      <c r="C481" s="62"/>
      <c r="D481" s="62"/>
      <c r="E481" s="62"/>
      <c r="F481" s="1"/>
      <c r="G481" s="1"/>
      <c r="H481" s="1"/>
      <c r="I481" s="1"/>
      <c r="J481" s="1"/>
      <c r="K481" s="1"/>
      <c r="L481" s="1"/>
      <c r="M481" s="1"/>
      <c r="N481" s="1"/>
      <c r="O481" s="1"/>
      <c r="P481" s="1"/>
      <c r="Q481" s="1"/>
      <c r="R481" s="1"/>
      <c r="S481" s="1"/>
      <c r="T481" s="1"/>
      <c r="U481" s="1"/>
      <c r="V481" s="62"/>
      <c r="W481" s="62"/>
      <c r="X481" s="62"/>
    </row>
    <row r="482" spans="1:24" x14ac:dyDescent="0.25">
      <c r="A482" s="62"/>
      <c r="B482" s="62"/>
      <c r="C482" s="62"/>
      <c r="D482" s="62"/>
      <c r="E482" s="62"/>
      <c r="F482" s="1"/>
      <c r="G482" s="1"/>
      <c r="H482" s="1"/>
      <c r="I482" s="1"/>
      <c r="J482" s="1"/>
      <c r="K482" s="1"/>
      <c r="L482" s="1"/>
      <c r="M482" s="1"/>
      <c r="N482" s="1"/>
      <c r="O482" s="1"/>
      <c r="P482" s="1"/>
      <c r="Q482" s="1"/>
      <c r="R482" s="1"/>
      <c r="S482" s="1"/>
      <c r="T482" s="1"/>
      <c r="U482" s="1"/>
      <c r="V482" s="62"/>
      <c r="W482" s="62"/>
      <c r="X482" s="62"/>
    </row>
    <row r="483" spans="1:24" x14ac:dyDescent="0.25">
      <c r="A483" s="62"/>
      <c r="B483" s="62"/>
      <c r="C483" s="62"/>
      <c r="D483" s="62"/>
      <c r="E483" s="62"/>
      <c r="F483" s="1"/>
      <c r="G483" s="1"/>
      <c r="H483" s="1"/>
      <c r="I483" s="1"/>
      <c r="J483" s="1"/>
      <c r="K483" s="1"/>
      <c r="L483" s="1"/>
      <c r="M483" s="1"/>
      <c r="N483" s="1"/>
      <c r="O483" s="1"/>
      <c r="P483" s="1"/>
      <c r="Q483" s="1"/>
      <c r="R483" s="1"/>
      <c r="S483" s="1"/>
      <c r="T483" s="1"/>
      <c r="U483" s="1"/>
      <c r="V483" s="62"/>
      <c r="W483" s="62"/>
      <c r="X483" s="62"/>
    </row>
    <row r="484" spans="1:24" x14ac:dyDescent="0.25">
      <c r="A484" s="62"/>
      <c r="B484" s="62"/>
      <c r="C484" s="62"/>
      <c r="D484" s="62"/>
      <c r="E484" s="62"/>
      <c r="F484" s="1"/>
      <c r="G484" s="1"/>
      <c r="H484" s="1"/>
      <c r="I484" s="1"/>
      <c r="J484" s="1"/>
      <c r="K484" s="1"/>
      <c r="L484" s="1"/>
      <c r="M484" s="1"/>
      <c r="N484" s="1"/>
      <c r="O484" s="1"/>
      <c r="P484" s="1"/>
      <c r="Q484" s="1"/>
      <c r="R484" s="1"/>
      <c r="S484" s="1"/>
      <c r="T484" s="1"/>
      <c r="U484" s="1"/>
      <c r="V484" s="62"/>
      <c r="W484" s="62"/>
      <c r="X484" s="62"/>
    </row>
    <row r="485" spans="1:24" x14ac:dyDescent="0.25">
      <c r="A485" s="62"/>
      <c r="B485" s="62"/>
      <c r="C485" s="62"/>
      <c r="D485" s="62"/>
      <c r="E485" s="62"/>
      <c r="F485" s="1"/>
      <c r="G485" s="1"/>
      <c r="H485" s="1"/>
      <c r="I485" s="1"/>
      <c r="J485" s="1"/>
      <c r="K485" s="1"/>
      <c r="L485" s="1"/>
      <c r="M485" s="1"/>
      <c r="N485" s="1"/>
      <c r="O485" s="1"/>
      <c r="P485" s="1"/>
      <c r="Q485" s="1"/>
      <c r="R485" s="1"/>
      <c r="S485" s="1"/>
      <c r="T485" s="1"/>
      <c r="U485" s="1"/>
      <c r="V485" s="62"/>
      <c r="W485" s="62"/>
      <c r="X485" s="62"/>
    </row>
    <row r="486" spans="1:24" x14ac:dyDescent="0.25">
      <c r="A486" s="62"/>
      <c r="B486" s="62"/>
      <c r="C486" s="62"/>
      <c r="D486" s="62"/>
      <c r="E486" s="62"/>
      <c r="F486" s="1"/>
      <c r="G486" s="1"/>
      <c r="H486" s="1"/>
      <c r="I486" s="1"/>
      <c r="J486" s="1"/>
      <c r="K486" s="1"/>
      <c r="L486" s="1"/>
      <c r="M486" s="1"/>
      <c r="N486" s="1"/>
      <c r="O486" s="1"/>
      <c r="P486" s="1"/>
      <c r="Q486" s="1"/>
      <c r="R486" s="1"/>
      <c r="S486" s="1"/>
      <c r="T486" s="1"/>
      <c r="U486" s="1"/>
      <c r="V486" s="62"/>
      <c r="W486" s="62"/>
      <c r="X486" s="62"/>
    </row>
    <row r="487" spans="1:24" x14ac:dyDescent="0.25">
      <c r="A487" s="62"/>
      <c r="B487" s="62"/>
      <c r="C487" s="62"/>
      <c r="D487" s="62"/>
      <c r="E487" s="62"/>
      <c r="F487" s="1"/>
      <c r="G487" s="1"/>
      <c r="H487" s="1"/>
      <c r="I487" s="1"/>
      <c r="J487" s="1"/>
      <c r="K487" s="1"/>
      <c r="L487" s="1"/>
      <c r="M487" s="1"/>
      <c r="N487" s="1"/>
      <c r="O487" s="1"/>
      <c r="P487" s="1"/>
      <c r="Q487" s="1"/>
      <c r="R487" s="1"/>
      <c r="S487" s="1"/>
      <c r="T487" s="1"/>
      <c r="U487" s="1"/>
      <c r="V487" s="62"/>
      <c r="W487" s="62"/>
      <c r="X487" s="62"/>
    </row>
    <row r="488" spans="1:24" x14ac:dyDescent="0.25">
      <c r="A488" s="62"/>
      <c r="B488" s="62"/>
      <c r="C488" s="62"/>
      <c r="D488" s="62"/>
      <c r="E488" s="62"/>
      <c r="F488" s="1"/>
      <c r="G488" s="1"/>
      <c r="H488" s="1"/>
      <c r="I488" s="1"/>
      <c r="J488" s="1"/>
      <c r="K488" s="1"/>
      <c r="L488" s="1"/>
      <c r="M488" s="1"/>
      <c r="N488" s="1"/>
      <c r="O488" s="1"/>
      <c r="P488" s="1"/>
      <c r="Q488" s="1"/>
      <c r="R488" s="1"/>
      <c r="S488" s="1"/>
      <c r="T488" s="1"/>
      <c r="U488" s="1"/>
      <c r="V488" s="62"/>
      <c r="W488" s="62"/>
      <c r="X488" s="62"/>
    </row>
    <row r="489" spans="1:24" x14ac:dyDescent="0.25">
      <c r="A489" s="62"/>
      <c r="B489" s="62"/>
      <c r="C489" s="62"/>
      <c r="D489" s="62"/>
      <c r="E489" s="62"/>
      <c r="F489" s="1"/>
      <c r="G489" s="1"/>
      <c r="H489" s="1"/>
      <c r="I489" s="1"/>
      <c r="J489" s="1"/>
      <c r="K489" s="1"/>
      <c r="L489" s="1"/>
      <c r="M489" s="1"/>
      <c r="N489" s="1"/>
      <c r="O489" s="1"/>
      <c r="P489" s="1"/>
      <c r="Q489" s="1"/>
      <c r="R489" s="1"/>
      <c r="S489" s="1"/>
      <c r="T489" s="1"/>
      <c r="U489" s="1"/>
      <c r="V489" s="62"/>
      <c r="W489" s="62"/>
      <c r="X489" s="62"/>
    </row>
    <row r="490" spans="1:24" x14ac:dyDescent="0.25">
      <c r="A490" s="62"/>
      <c r="B490" s="62"/>
      <c r="C490" s="62"/>
      <c r="D490" s="62"/>
      <c r="E490" s="62"/>
      <c r="F490" s="1"/>
      <c r="G490" s="1"/>
      <c r="H490" s="1"/>
      <c r="I490" s="1"/>
      <c r="J490" s="1"/>
      <c r="K490" s="1"/>
      <c r="L490" s="1"/>
      <c r="M490" s="1"/>
      <c r="N490" s="1"/>
      <c r="O490" s="1"/>
      <c r="P490" s="1"/>
      <c r="Q490" s="1"/>
      <c r="R490" s="1"/>
      <c r="S490" s="1"/>
      <c r="T490" s="1"/>
      <c r="U490" s="1"/>
      <c r="V490" s="62"/>
      <c r="W490" s="62"/>
      <c r="X490" s="62"/>
    </row>
    <row r="491" spans="1:24" x14ac:dyDescent="0.25">
      <c r="A491" s="62"/>
      <c r="B491" s="62"/>
      <c r="C491" s="62"/>
      <c r="D491" s="62"/>
      <c r="E491" s="62"/>
      <c r="F491" s="1"/>
      <c r="G491" s="1"/>
      <c r="H491" s="1"/>
      <c r="I491" s="1"/>
      <c r="J491" s="1"/>
      <c r="K491" s="1"/>
      <c r="L491" s="1"/>
      <c r="M491" s="1"/>
      <c r="N491" s="1"/>
      <c r="O491" s="1"/>
      <c r="P491" s="1"/>
      <c r="Q491" s="1"/>
      <c r="R491" s="1"/>
      <c r="S491" s="1"/>
      <c r="T491" s="1"/>
      <c r="U491" s="1"/>
      <c r="V491" s="62"/>
      <c r="W491" s="62"/>
      <c r="X491" s="62"/>
    </row>
    <row r="492" spans="1:24" x14ac:dyDescent="0.25">
      <c r="A492" s="62"/>
      <c r="B492" s="62"/>
      <c r="C492" s="62"/>
      <c r="D492" s="62"/>
      <c r="E492" s="62"/>
      <c r="F492" s="1"/>
      <c r="G492" s="1"/>
      <c r="H492" s="1"/>
      <c r="I492" s="1"/>
      <c r="J492" s="1"/>
      <c r="K492" s="1"/>
      <c r="L492" s="1"/>
      <c r="M492" s="1"/>
      <c r="N492" s="1"/>
      <c r="O492" s="1"/>
      <c r="P492" s="1"/>
      <c r="Q492" s="1"/>
      <c r="R492" s="1"/>
      <c r="S492" s="1"/>
      <c r="T492" s="1"/>
      <c r="U492" s="1"/>
      <c r="V492" s="62"/>
      <c r="W492" s="62"/>
      <c r="X492" s="62"/>
    </row>
    <row r="493" spans="1:24" x14ac:dyDescent="0.25">
      <c r="A493" s="62"/>
      <c r="B493" s="62"/>
      <c r="C493" s="62"/>
      <c r="D493" s="62"/>
      <c r="E493" s="62"/>
      <c r="F493" s="1"/>
      <c r="G493" s="1"/>
      <c r="H493" s="1"/>
      <c r="I493" s="1"/>
      <c r="J493" s="1"/>
      <c r="K493" s="1"/>
      <c r="L493" s="1"/>
      <c r="M493" s="1"/>
      <c r="N493" s="1"/>
      <c r="O493" s="1"/>
      <c r="P493" s="1"/>
      <c r="Q493" s="1"/>
      <c r="R493" s="1"/>
      <c r="S493" s="1"/>
      <c r="T493" s="1"/>
      <c r="U493" s="1"/>
      <c r="V493" s="62"/>
      <c r="W493" s="62"/>
      <c r="X493" s="62"/>
    </row>
    <row r="494" spans="1:24" x14ac:dyDescent="0.25">
      <c r="A494" s="62"/>
      <c r="B494" s="62"/>
      <c r="C494" s="62"/>
      <c r="D494" s="62"/>
      <c r="E494" s="62"/>
      <c r="F494" s="1"/>
      <c r="G494" s="1"/>
      <c r="H494" s="1"/>
      <c r="I494" s="1"/>
      <c r="J494" s="1"/>
      <c r="K494" s="1"/>
      <c r="L494" s="1"/>
      <c r="M494" s="1"/>
      <c r="N494" s="1"/>
      <c r="O494" s="1"/>
      <c r="P494" s="1"/>
      <c r="Q494" s="1"/>
      <c r="R494" s="1"/>
      <c r="S494" s="1"/>
      <c r="T494" s="1"/>
      <c r="U494" s="1"/>
      <c r="V494" s="62"/>
      <c r="W494" s="62"/>
      <c r="X494" s="62"/>
    </row>
    <row r="495" spans="1:24" x14ac:dyDescent="0.25">
      <c r="A495" s="62"/>
      <c r="B495" s="62"/>
      <c r="C495" s="62"/>
      <c r="D495" s="62"/>
      <c r="E495" s="62"/>
      <c r="F495" s="1"/>
      <c r="G495" s="1"/>
      <c r="H495" s="1"/>
      <c r="I495" s="1"/>
      <c r="J495" s="1"/>
      <c r="K495" s="1"/>
      <c r="L495" s="1"/>
      <c r="M495" s="1"/>
      <c r="N495" s="1"/>
      <c r="O495" s="1"/>
      <c r="P495" s="1"/>
      <c r="Q495" s="1"/>
      <c r="R495" s="1"/>
      <c r="S495" s="1"/>
      <c r="T495" s="1"/>
      <c r="U495" s="1"/>
      <c r="V495" s="62"/>
      <c r="W495" s="62"/>
      <c r="X495" s="62"/>
    </row>
    <row r="496" spans="1:24" x14ac:dyDescent="0.25">
      <c r="A496" s="62"/>
      <c r="B496" s="62"/>
      <c r="C496" s="62"/>
      <c r="D496" s="62"/>
      <c r="E496" s="62"/>
      <c r="F496" s="1"/>
      <c r="G496" s="1"/>
      <c r="H496" s="1"/>
      <c r="I496" s="1"/>
      <c r="J496" s="1"/>
      <c r="K496" s="1"/>
      <c r="L496" s="1"/>
      <c r="M496" s="1"/>
      <c r="N496" s="1"/>
      <c r="O496" s="1"/>
      <c r="P496" s="1"/>
      <c r="Q496" s="1"/>
      <c r="R496" s="1"/>
      <c r="S496" s="1"/>
      <c r="T496" s="1"/>
      <c r="U496" s="1"/>
      <c r="V496" s="62"/>
      <c r="W496" s="62"/>
      <c r="X496" s="62"/>
    </row>
    <row r="497" spans="1:24" x14ac:dyDescent="0.25">
      <c r="A497" s="62"/>
      <c r="B497" s="62"/>
      <c r="C497" s="62"/>
      <c r="D497" s="62"/>
      <c r="E497" s="62"/>
      <c r="F497" s="1"/>
      <c r="G497" s="1"/>
      <c r="H497" s="1"/>
      <c r="I497" s="1"/>
      <c r="J497" s="1"/>
      <c r="K497" s="1"/>
      <c r="L497" s="1"/>
      <c r="M497" s="1"/>
      <c r="N497" s="1"/>
      <c r="O497" s="1"/>
      <c r="P497" s="1"/>
      <c r="Q497" s="1"/>
      <c r="R497" s="1"/>
      <c r="S497" s="1"/>
      <c r="T497" s="1"/>
      <c r="U497" s="1"/>
      <c r="V497" s="62"/>
      <c r="W497" s="62"/>
      <c r="X497" s="62"/>
    </row>
    <row r="498" spans="1:24" x14ac:dyDescent="0.25">
      <c r="A498" s="62"/>
      <c r="B498" s="62"/>
      <c r="C498" s="62"/>
      <c r="D498" s="62"/>
      <c r="E498" s="62"/>
      <c r="F498" s="1"/>
      <c r="G498" s="1"/>
      <c r="H498" s="1"/>
      <c r="I498" s="1"/>
      <c r="J498" s="1"/>
      <c r="K498" s="1"/>
      <c r="L498" s="1"/>
      <c r="M498" s="1"/>
      <c r="N498" s="1"/>
      <c r="O498" s="1"/>
      <c r="P498" s="1"/>
      <c r="Q498" s="1"/>
      <c r="R498" s="1"/>
      <c r="S498" s="1"/>
      <c r="T498" s="1"/>
      <c r="U498" s="1"/>
      <c r="V498" s="62"/>
      <c r="W498" s="62"/>
      <c r="X498" s="62"/>
    </row>
    <row r="499" spans="1:24" x14ac:dyDescent="0.25">
      <c r="A499" s="62"/>
      <c r="B499" s="62"/>
      <c r="C499" s="62"/>
      <c r="D499" s="62"/>
      <c r="E499" s="62"/>
      <c r="F499" s="1"/>
      <c r="G499" s="1"/>
      <c r="H499" s="1"/>
      <c r="I499" s="1"/>
      <c r="J499" s="1"/>
      <c r="K499" s="1"/>
      <c r="L499" s="1"/>
      <c r="M499" s="1"/>
      <c r="N499" s="1"/>
      <c r="O499" s="1"/>
      <c r="P499" s="1"/>
      <c r="Q499" s="1"/>
      <c r="R499" s="1"/>
      <c r="S499" s="1"/>
      <c r="T499" s="1"/>
      <c r="U499" s="1"/>
      <c r="V499" s="62"/>
      <c r="W499" s="62"/>
      <c r="X499" s="62"/>
    </row>
    <row r="500" spans="1:24" x14ac:dyDescent="0.25">
      <c r="A500" s="62"/>
      <c r="B500" s="62"/>
      <c r="C500" s="62"/>
      <c r="D500" s="62"/>
      <c r="E500" s="62"/>
      <c r="F500" s="1"/>
      <c r="G500" s="1"/>
      <c r="H500" s="1"/>
      <c r="I500" s="1"/>
      <c r="J500" s="1"/>
      <c r="K500" s="1"/>
      <c r="L500" s="1"/>
      <c r="M500" s="1"/>
      <c r="N500" s="1"/>
      <c r="O500" s="1"/>
      <c r="P500" s="1"/>
      <c r="Q500" s="1"/>
      <c r="R500" s="1"/>
      <c r="S500" s="1"/>
      <c r="T500" s="1"/>
      <c r="U500" s="1"/>
      <c r="V500" s="62"/>
      <c r="W500" s="62"/>
      <c r="X500" s="62"/>
    </row>
    <row r="501" spans="1:24" x14ac:dyDescent="0.25">
      <c r="A501" s="62"/>
      <c r="B501" s="62"/>
      <c r="C501" s="62"/>
      <c r="D501" s="62"/>
      <c r="E501" s="62"/>
      <c r="F501" s="1"/>
      <c r="G501" s="1"/>
      <c r="H501" s="1"/>
      <c r="I501" s="1"/>
      <c r="J501" s="1"/>
      <c r="K501" s="1"/>
      <c r="L501" s="1"/>
      <c r="M501" s="1"/>
      <c r="N501" s="1"/>
      <c r="O501" s="1"/>
      <c r="P501" s="1"/>
      <c r="Q501" s="1"/>
      <c r="R501" s="1"/>
      <c r="S501" s="1"/>
      <c r="T501" s="1"/>
      <c r="U501" s="1"/>
      <c r="V501" s="62"/>
      <c r="W501" s="62"/>
      <c r="X501" s="62"/>
    </row>
    <row r="502" spans="1:24" x14ac:dyDescent="0.25">
      <c r="A502" s="62"/>
      <c r="B502" s="62"/>
      <c r="C502" s="62"/>
      <c r="D502" s="62"/>
      <c r="E502" s="62"/>
      <c r="F502" s="1"/>
      <c r="G502" s="1"/>
      <c r="H502" s="1"/>
      <c r="I502" s="1"/>
      <c r="J502" s="1"/>
      <c r="K502" s="1"/>
      <c r="L502" s="1"/>
      <c r="M502" s="1"/>
      <c r="N502" s="1"/>
      <c r="O502" s="1"/>
      <c r="P502" s="1"/>
      <c r="Q502" s="1"/>
      <c r="R502" s="1"/>
      <c r="S502" s="1"/>
      <c r="T502" s="1"/>
      <c r="U502" s="1"/>
      <c r="V502" s="62"/>
      <c r="W502" s="62"/>
      <c r="X502" s="62"/>
    </row>
    <row r="503" spans="1:24" x14ac:dyDescent="0.25">
      <c r="A503" s="62"/>
      <c r="B503" s="62"/>
      <c r="C503" s="62"/>
      <c r="D503" s="62"/>
      <c r="E503" s="62"/>
      <c r="F503" s="1"/>
      <c r="G503" s="1"/>
      <c r="H503" s="1"/>
      <c r="I503" s="1"/>
      <c r="J503" s="1"/>
      <c r="K503" s="1"/>
      <c r="L503" s="1"/>
      <c r="M503" s="1"/>
      <c r="N503" s="1"/>
      <c r="O503" s="1"/>
      <c r="P503" s="1"/>
      <c r="Q503" s="1"/>
      <c r="R503" s="1"/>
      <c r="S503" s="1"/>
      <c r="T503" s="1"/>
      <c r="U503" s="1"/>
      <c r="V503" s="62"/>
      <c r="W503" s="62"/>
      <c r="X503" s="62"/>
    </row>
    <row r="504" spans="1:24" x14ac:dyDescent="0.25">
      <c r="A504" s="62"/>
      <c r="B504" s="62"/>
      <c r="C504" s="62"/>
      <c r="D504" s="62"/>
      <c r="E504" s="62"/>
      <c r="F504" s="1"/>
      <c r="G504" s="1"/>
      <c r="H504" s="1"/>
      <c r="I504" s="1"/>
      <c r="J504" s="1"/>
      <c r="K504" s="1"/>
      <c r="L504" s="1"/>
      <c r="M504" s="1"/>
      <c r="N504" s="1"/>
      <c r="O504" s="1"/>
      <c r="P504" s="1"/>
      <c r="Q504" s="1"/>
      <c r="R504" s="1"/>
      <c r="S504" s="1"/>
      <c r="T504" s="1"/>
      <c r="U504" s="1"/>
      <c r="V504" s="62"/>
      <c r="W504" s="62"/>
      <c r="X504" s="62"/>
    </row>
    <row r="505" spans="1:24" x14ac:dyDescent="0.25">
      <c r="A505" s="62"/>
      <c r="B505" s="62"/>
      <c r="C505" s="62"/>
      <c r="D505" s="62"/>
      <c r="E505" s="62"/>
      <c r="F505" s="1"/>
      <c r="G505" s="1"/>
      <c r="H505" s="1"/>
      <c r="I505" s="1"/>
      <c r="J505" s="1"/>
      <c r="K505" s="1"/>
      <c r="L505" s="1"/>
      <c r="M505" s="1"/>
      <c r="N505" s="1"/>
      <c r="O505" s="1"/>
      <c r="P505" s="1"/>
      <c r="Q505" s="1"/>
      <c r="R505" s="1"/>
      <c r="S505" s="1"/>
      <c r="T505" s="1"/>
      <c r="U505" s="1"/>
      <c r="V505" s="62"/>
      <c r="W505" s="62"/>
      <c r="X505" s="62"/>
    </row>
    <row r="506" spans="1:24" x14ac:dyDescent="0.25">
      <c r="A506" s="62"/>
      <c r="B506" s="62"/>
      <c r="C506" s="62"/>
      <c r="D506" s="62"/>
      <c r="E506" s="62"/>
      <c r="F506" s="1"/>
      <c r="G506" s="1"/>
      <c r="H506" s="1"/>
      <c r="I506" s="1"/>
      <c r="J506" s="1"/>
      <c r="K506" s="1"/>
      <c r="L506" s="1"/>
      <c r="M506" s="1"/>
      <c r="N506" s="1"/>
      <c r="O506" s="1"/>
      <c r="P506" s="1"/>
      <c r="Q506" s="1"/>
      <c r="R506" s="1"/>
      <c r="S506" s="1"/>
      <c r="T506" s="1"/>
      <c r="U506" s="1"/>
      <c r="V506" s="62"/>
      <c r="W506" s="62"/>
      <c r="X506" s="62"/>
    </row>
    <row r="507" spans="1:24" x14ac:dyDescent="0.25">
      <c r="A507" s="62"/>
      <c r="B507" s="62"/>
      <c r="C507" s="62"/>
      <c r="D507" s="62"/>
      <c r="E507" s="62"/>
      <c r="F507" s="1"/>
      <c r="G507" s="1"/>
      <c r="H507" s="1"/>
      <c r="I507" s="1"/>
      <c r="J507" s="1"/>
      <c r="K507" s="1"/>
      <c r="L507" s="1"/>
      <c r="M507" s="1"/>
      <c r="N507" s="1"/>
      <c r="O507" s="1"/>
      <c r="P507" s="1"/>
      <c r="Q507" s="1"/>
      <c r="R507" s="1"/>
      <c r="S507" s="1"/>
      <c r="T507" s="1"/>
      <c r="U507" s="1"/>
      <c r="V507" s="62"/>
      <c r="W507" s="62"/>
      <c r="X507" s="62"/>
    </row>
    <row r="508" spans="1:24" x14ac:dyDescent="0.25">
      <c r="A508" s="62"/>
      <c r="B508" s="62"/>
      <c r="C508" s="62"/>
      <c r="D508" s="62"/>
      <c r="E508" s="62"/>
      <c r="F508" s="1"/>
      <c r="G508" s="1"/>
      <c r="H508" s="1"/>
      <c r="I508" s="1"/>
      <c r="J508" s="1"/>
      <c r="K508" s="1"/>
      <c r="L508" s="1"/>
      <c r="M508" s="1"/>
      <c r="N508" s="1"/>
      <c r="O508" s="1"/>
      <c r="P508" s="1"/>
      <c r="Q508" s="1"/>
      <c r="R508" s="1"/>
      <c r="S508" s="1"/>
      <c r="T508" s="1"/>
      <c r="U508" s="1"/>
      <c r="V508" s="62"/>
      <c r="W508" s="62"/>
      <c r="X508" s="62"/>
    </row>
    <row r="509" spans="1:24" x14ac:dyDescent="0.25">
      <c r="A509" s="62"/>
      <c r="B509" s="62"/>
      <c r="C509" s="62"/>
      <c r="D509" s="62"/>
      <c r="E509" s="62"/>
      <c r="F509" s="1"/>
      <c r="G509" s="1"/>
      <c r="H509" s="1"/>
      <c r="I509" s="1"/>
      <c r="J509" s="1"/>
      <c r="K509" s="1"/>
      <c r="L509" s="1"/>
      <c r="M509" s="1"/>
      <c r="N509" s="1"/>
      <c r="O509" s="1"/>
      <c r="P509" s="1"/>
      <c r="Q509" s="1"/>
      <c r="R509" s="1"/>
      <c r="S509" s="1"/>
      <c r="T509" s="1"/>
      <c r="U509" s="1"/>
      <c r="V509" s="62"/>
      <c r="W509" s="62"/>
      <c r="X509" s="62"/>
    </row>
    <row r="510" spans="1:24" x14ac:dyDescent="0.25">
      <c r="A510" s="62"/>
      <c r="B510" s="62"/>
      <c r="C510" s="62"/>
      <c r="D510" s="62"/>
      <c r="E510" s="62"/>
      <c r="F510" s="1"/>
      <c r="G510" s="1"/>
      <c r="H510" s="1"/>
      <c r="I510" s="1"/>
      <c r="J510" s="1"/>
      <c r="K510" s="1"/>
      <c r="L510" s="1"/>
      <c r="M510" s="1"/>
      <c r="N510" s="1"/>
      <c r="O510" s="1"/>
      <c r="P510" s="1"/>
      <c r="Q510" s="1"/>
      <c r="R510" s="1"/>
      <c r="S510" s="1"/>
      <c r="T510" s="1"/>
      <c r="U510" s="1"/>
      <c r="V510" s="62"/>
      <c r="W510" s="62"/>
      <c r="X510" s="62"/>
    </row>
    <row r="511" spans="1:24" x14ac:dyDescent="0.25">
      <c r="A511" s="62"/>
      <c r="B511" s="62"/>
      <c r="C511" s="62"/>
      <c r="D511" s="62"/>
      <c r="E511" s="62"/>
      <c r="F511" s="1"/>
      <c r="G511" s="1"/>
      <c r="H511" s="1"/>
      <c r="I511" s="1"/>
      <c r="J511" s="1"/>
      <c r="K511" s="1"/>
      <c r="L511" s="1"/>
      <c r="M511" s="1"/>
      <c r="N511" s="1"/>
      <c r="O511" s="1"/>
      <c r="P511" s="1"/>
      <c r="Q511" s="1"/>
      <c r="R511" s="1"/>
      <c r="S511" s="1"/>
      <c r="T511" s="1"/>
      <c r="U511" s="1"/>
      <c r="V511" s="62"/>
      <c r="W511" s="62"/>
      <c r="X511" s="62"/>
    </row>
    <row r="512" spans="1:24" x14ac:dyDescent="0.25">
      <c r="A512" s="62"/>
      <c r="B512" s="62"/>
      <c r="C512" s="62"/>
      <c r="D512" s="62"/>
      <c r="E512" s="62"/>
      <c r="F512" s="1"/>
      <c r="G512" s="1"/>
      <c r="H512" s="1"/>
      <c r="I512" s="1"/>
      <c r="J512" s="1"/>
      <c r="K512" s="1"/>
      <c r="L512" s="1"/>
      <c r="M512" s="1"/>
      <c r="N512" s="1"/>
      <c r="O512" s="1"/>
      <c r="P512" s="1"/>
      <c r="Q512" s="1"/>
      <c r="R512" s="1"/>
      <c r="S512" s="1"/>
      <c r="T512" s="1"/>
      <c r="U512" s="1"/>
      <c r="V512" s="62"/>
      <c r="W512" s="62"/>
      <c r="X512" s="62"/>
    </row>
    <row r="513" spans="1:24" x14ac:dyDescent="0.25">
      <c r="A513" s="62"/>
      <c r="B513" s="62"/>
      <c r="C513" s="62"/>
      <c r="D513" s="62"/>
      <c r="E513" s="62"/>
      <c r="F513" s="1"/>
      <c r="G513" s="1"/>
      <c r="H513" s="1"/>
      <c r="I513" s="1"/>
      <c r="J513" s="1"/>
      <c r="K513" s="1"/>
      <c r="L513" s="1"/>
      <c r="M513" s="1"/>
      <c r="N513" s="1"/>
      <c r="O513" s="1"/>
      <c r="P513" s="1"/>
      <c r="Q513" s="1"/>
      <c r="R513" s="1"/>
      <c r="S513" s="1"/>
      <c r="T513" s="1"/>
      <c r="U513" s="1"/>
      <c r="V513" s="62"/>
      <c r="W513" s="62"/>
      <c r="X513" s="62"/>
    </row>
    <row r="514" spans="1:24" x14ac:dyDescent="0.25">
      <c r="A514" s="62"/>
      <c r="B514" s="62"/>
      <c r="C514" s="62"/>
      <c r="D514" s="62"/>
      <c r="E514" s="62"/>
      <c r="F514" s="1"/>
      <c r="G514" s="1"/>
      <c r="H514" s="1"/>
      <c r="I514" s="1"/>
      <c r="J514" s="1"/>
      <c r="K514" s="1"/>
      <c r="L514" s="1"/>
      <c r="M514" s="1"/>
      <c r="N514" s="1"/>
      <c r="O514" s="1"/>
      <c r="P514" s="1"/>
      <c r="Q514" s="1"/>
      <c r="R514" s="1"/>
      <c r="S514" s="1"/>
      <c r="T514" s="1"/>
      <c r="U514" s="1"/>
      <c r="V514" s="62"/>
      <c r="W514" s="62"/>
      <c r="X514" s="62"/>
    </row>
    <row r="515" spans="1:24" x14ac:dyDescent="0.25">
      <c r="A515" s="62"/>
      <c r="B515" s="62"/>
      <c r="C515" s="62"/>
      <c r="D515" s="62"/>
      <c r="E515" s="62"/>
      <c r="F515" s="1"/>
      <c r="G515" s="1"/>
      <c r="H515" s="1"/>
      <c r="I515" s="1"/>
      <c r="J515" s="1"/>
      <c r="K515" s="1"/>
      <c r="L515" s="1"/>
      <c r="M515" s="1"/>
      <c r="N515" s="1"/>
      <c r="O515" s="1"/>
      <c r="P515" s="1"/>
      <c r="Q515" s="1"/>
      <c r="R515" s="1"/>
      <c r="S515" s="1"/>
      <c r="T515" s="1"/>
      <c r="U515" s="1"/>
      <c r="V515" s="62"/>
      <c r="W515" s="62"/>
      <c r="X515" s="62"/>
    </row>
    <row r="516" spans="1:24" x14ac:dyDescent="0.25">
      <c r="A516" s="62"/>
      <c r="B516" s="62"/>
      <c r="C516" s="62"/>
      <c r="D516" s="62"/>
      <c r="E516" s="62"/>
      <c r="F516" s="1"/>
      <c r="G516" s="1"/>
      <c r="H516" s="1"/>
      <c r="I516" s="1"/>
      <c r="J516" s="1"/>
      <c r="K516" s="1"/>
      <c r="L516" s="1"/>
      <c r="M516" s="1"/>
      <c r="N516" s="1"/>
      <c r="O516" s="1"/>
      <c r="P516" s="1"/>
      <c r="Q516" s="1"/>
      <c r="R516" s="1"/>
      <c r="S516" s="1"/>
      <c r="T516" s="1"/>
      <c r="U516" s="1"/>
      <c r="V516" s="62"/>
      <c r="W516" s="62"/>
      <c r="X516" s="62"/>
    </row>
    <row r="517" spans="1:24" x14ac:dyDescent="0.25">
      <c r="A517" s="62"/>
      <c r="B517" s="62"/>
      <c r="C517" s="62"/>
      <c r="D517" s="62"/>
      <c r="E517" s="62"/>
      <c r="F517" s="1"/>
      <c r="G517" s="1"/>
      <c r="H517" s="1"/>
      <c r="I517" s="1"/>
      <c r="J517" s="1"/>
      <c r="K517" s="1"/>
      <c r="L517" s="1"/>
      <c r="M517" s="1"/>
      <c r="N517" s="1"/>
      <c r="O517" s="1"/>
      <c r="P517" s="1"/>
      <c r="Q517" s="1"/>
      <c r="R517" s="1"/>
      <c r="S517" s="1"/>
      <c r="T517" s="1"/>
      <c r="U517" s="1"/>
      <c r="V517" s="62"/>
      <c r="W517" s="62"/>
      <c r="X517" s="62"/>
    </row>
    <row r="518" spans="1:24" x14ac:dyDescent="0.25">
      <c r="A518" s="62"/>
      <c r="B518" s="62"/>
      <c r="C518" s="62"/>
      <c r="D518" s="62"/>
      <c r="E518" s="62"/>
      <c r="F518" s="1"/>
      <c r="G518" s="1"/>
      <c r="H518" s="1"/>
      <c r="I518" s="1"/>
      <c r="J518" s="1"/>
      <c r="K518" s="1"/>
      <c r="L518" s="1"/>
      <c r="M518" s="1"/>
      <c r="N518" s="1"/>
      <c r="O518" s="1"/>
      <c r="P518" s="1"/>
      <c r="Q518" s="1"/>
      <c r="R518" s="1"/>
      <c r="S518" s="1"/>
      <c r="T518" s="1"/>
      <c r="U518" s="1"/>
      <c r="V518" s="62"/>
      <c r="W518" s="62"/>
      <c r="X518" s="62"/>
    </row>
    <row r="519" spans="1:24" x14ac:dyDescent="0.25">
      <c r="A519" s="62"/>
      <c r="B519" s="62"/>
      <c r="C519" s="62"/>
      <c r="D519" s="62"/>
      <c r="E519" s="62"/>
      <c r="F519" s="1"/>
      <c r="G519" s="1"/>
      <c r="H519" s="1"/>
      <c r="I519" s="1"/>
      <c r="J519" s="1"/>
      <c r="K519" s="1"/>
      <c r="L519" s="1"/>
      <c r="M519" s="1"/>
      <c r="N519" s="1"/>
      <c r="O519" s="1"/>
      <c r="P519" s="1"/>
      <c r="Q519" s="1"/>
      <c r="R519" s="1"/>
      <c r="S519" s="1"/>
      <c r="T519" s="1"/>
      <c r="U519" s="1"/>
      <c r="V519" s="62"/>
      <c r="W519" s="62"/>
      <c r="X519" s="62"/>
    </row>
    <row r="520" spans="1:24" x14ac:dyDescent="0.25">
      <c r="A520" s="62"/>
      <c r="B520" s="62"/>
      <c r="C520" s="62"/>
      <c r="D520" s="62"/>
      <c r="E520" s="62"/>
      <c r="F520" s="1"/>
      <c r="G520" s="1"/>
      <c r="H520" s="1"/>
      <c r="I520" s="1"/>
      <c r="J520" s="1"/>
      <c r="K520" s="1"/>
      <c r="L520" s="1"/>
      <c r="M520" s="1"/>
      <c r="N520" s="1"/>
      <c r="O520" s="1"/>
      <c r="P520" s="1"/>
      <c r="Q520" s="1"/>
      <c r="R520" s="1"/>
      <c r="S520" s="1"/>
      <c r="T520" s="1"/>
      <c r="U520" s="1"/>
      <c r="V520" s="62"/>
      <c r="W520" s="62"/>
      <c r="X520" s="62"/>
    </row>
    <row r="521" spans="1:24" x14ac:dyDescent="0.25">
      <c r="A521" s="62"/>
      <c r="B521" s="62"/>
      <c r="C521" s="62"/>
      <c r="D521" s="62"/>
      <c r="E521" s="62"/>
      <c r="F521" s="1"/>
      <c r="G521" s="1"/>
      <c r="H521" s="1"/>
      <c r="I521" s="1"/>
      <c r="J521" s="1"/>
      <c r="K521" s="1"/>
      <c r="L521" s="1"/>
      <c r="M521" s="1"/>
      <c r="N521" s="1"/>
      <c r="O521" s="1"/>
      <c r="P521" s="1"/>
      <c r="Q521" s="1"/>
      <c r="R521" s="1"/>
      <c r="S521" s="1"/>
      <c r="T521" s="1"/>
      <c r="U521" s="1"/>
      <c r="V521" s="62"/>
      <c r="W521" s="62"/>
      <c r="X521" s="62"/>
    </row>
    <row r="522" spans="1:24" x14ac:dyDescent="0.25">
      <c r="A522" s="62"/>
      <c r="B522" s="62"/>
      <c r="C522" s="62"/>
      <c r="D522" s="62"/>
      <c r="E522" s="62"/>
      <c r="F522" s="1"/>
      <c r="G522" s="1"/>
      <c r="H522" s="1"/>
      <c r="I522" s="1"/>
      <c r="J522" s="1"/>
      <c r="K522" s="1"/>
      <c r="L522" s="1"/>
      <c r="M522" s="1"/>
      <c r="N522" s="1"/>
      <c r="O522" s="1"/>
      <c r="P522" s="1"/>
      <c r="Q522" s="1"/>
      <c r="R522" s="1"/>
      <c r="S522" s="1"/>
      <c r="T522" s="1"/>
      <c r="U522" s="1"/>
      <c r="V522" s="62"/>
      <c r="W522" s="62"/>
      <c r="X522" s="62"/>
    </row>
    <row r="523" spans="1:24" x14ac:dyDescent="0.25">
      <c r="A523" s="62"/>
      <c r="B523" s="62"/>
      <c r="C523" s="62"/>
      <c r="D523" s="62"/>
      <c r="E523" s="62"/>
      <c r="F523" s="1"/>
      <c r="G523" s="1"/>
      <c r="H523" s="1"/>
      <c r="I523" s="1"/>
      <c r="J523" s="1"/>
      <c r="K523" s="1"/>
      <c r="L523" s="1"/>
      <c r="M523" s="1"/>
      <c r="N523" s="1"/>
      <c r="O523" s="1"/>
      <c r="P523" s="1"/>
      <c r="Q523" s="1"/>
      <c r="R523" s="1"/>
      <c r="S523" s="1"/>
      <c r="T523" s="1"/>
      <c r="U523" s="1"/>
      <c r="V523" s="62"/>
      <c r="W523" s="62"/>
      <c r="X523" s="62"/>
    </row>
    <row r="524" spans="1:24" x14ac:dyDescent="0.25">
      <c r="A524" s="62"/>
      <c r="B524" s="62"/>
      <c r="C524" s="62"/>
      <c r="D524" s="62"/>
      <c r="E524" s="62"/>
      <c r="F524" s="1"/>
      <c r="G524" s="1"/>
      <c r="H524" s="1"/>
      <c r="I524" s="1"/>
      <c r="J524" s="1"/>
      <c r="K524" s="1"/>
      <c r="L524" s="1"/>
      <c r="M524" s="1"/>
      <c r="N524" s="1"/>
      <c r="O524" s="1"/>
      <c r="P524" s="1"/>
      <c r="Q524" s="1"/>
      <c r="R524" s="1"/>
      <c r="S524" s="1"/>
      <c r="T524" s="1"/>
      <c r="U524" s="1"/>
      <c r="V524" s="62"/>
      <c r="W524" s="62"/>
      <c r="X524" s="62"/>
    </row>
    <row r="525" spans="1:24" x14ac:dyDescent="0.25">
      <c r="A525" s="62"/>
      <c r="B525" s="62"/>
      <c r="C525" s="62"/>
      <c r="D525" s="62"/>
      <c r="E525" s="62"/>
      <c r="F525" s="1"/>
      <c r="G525" s="1"/>
      <c r="H525" s="1"/>
      <c r="I525" s="1"/>
      <c r="J525" s="1"/>
      <c r="K525" s="1"/>
      <c r="L525" s="1"/>
      <c r="M525" s="1"/>
      <c r="N525" s="1"/>
      <c r="O525" s="1"/>
      <c r="P525" s="1"/>
      <c r="Q525" s="1"/>
      <c r="R525" s="1"/>
      <c r="S525" s="1"/>
      <c r="T525" s="1"/>
      <c r="U525" s="1"/>
      <c r="V525" s="62"/>
      <c r="W525" s="62"/>
      <c r="X525" s="62"/>
    </row>
    <row r="526" spans="1:24" x14ac:dyDescent="0.25">
      <c r="A526" s="62"/>
      <c r="B526" s="62"/>
      <c r="C526" s="62"/>
      <c r="D526" s="62"/>
      <c r="E526" s="62"/>
      <c r="F526" s="1"/>
      <c r="G526" s="1"/>
      <c r="H526" s="1"/>
      <c r="I526" s="1"/>
      <c r="J526" s="1"/>
      <c r="K526" s="1"/>
      <c r="L526" s="1"/>
      <c r="M526" s="1"/>
      <c r="N526" s="1"/>
      <c r="O526" s="1"/>
      <c r="P526" s="1"/>
      <c r="Q526" s="1"/>
      <c r="R526" s="1"/>
      <c r="S526" s="1"/>
      <c r="T526" s="1"/>
      <c r="U526" s="1"/>
      <c r="V526" s="62"/>
      <c r="W526" s="62"/>
      <c r="X526" s="62"/>
    </row>
    <row r="527" spans="1:24" x14ac:dyDescent="0.25">
      <c r="A527" s="62"/>
      <c r="B527" s="62"/>
      <c r="C527" s="62"/>
      <c r="D527" s="62"/>
      <c r="E527" s="62"/>
      <c r="F527" s="1"/>
      <c r="G527" s="1"/>
      <c r="H527" s="1"/>
      <c r="I527" s="1"/>
      <c r="J527" s="1"/>
      <c r="K527" s="1"/>
      <c r="L527" s="1"/>
      <c r="M527" s="1"/>
      <c r="N527" s="1"/>
      <c r="O527" s="1"/>
      <c r="P527" s="1"/>
      <c r="Q527" s="1"/>
      <c r="R527" s="1"/>
      <c r="S527" s="1"/>
      <c r="T527" s="1"/>
      <c r="U527" s="1"/>
      <c r="V527" s="62"/>
      <c r="W527" s="62"/>
      <c r="X527" s="62"/>
    </row>
    <row r="528" spans="1:24" x14ac:dyDescent="0.25">
      <c r="A528" s="62"/>
      <c r="B528" s="62"/>
      <c r="C528" s="62"/>
      <c r="D528" s="62"/>
      <c r="E528" s="62"/>
      <c r="F528" s="1"/>
      <c r="G528" s="1"/>
      <c r="H528" s="1"/>
      <c r="I528" s="1"/>
      <c r="J528" s="1"/>
      <c r="K528" s="1"/>
      <c r="L528" s="1"/>
      <c r="M528" s="1"/>
      <c r="N528" s="1"/>
      <c r="O528" s="1"/>
      <c r="P528" s="1"/>
      <c r="Q528" s="1"/>
      <c r="R528" s="1"/>
      <c r="S528" s="1"/>
      <c r="T528" s="1"/>
      <c r="U528" s="1"/>
      <c r="V528" s="62"/>
      <c r="W528" s="62"/>
      <c r="X528" s="62"/>
    </row>
    <row r="529" spans="1:24" x14ac:dyDescent="0.25">
      <c r="A529" s="62"/>
      <c r="B529" s="62"/>
      <c r="C529" s="62"/>
      <c r="D529" s="62"/>
      <c r="E529" s="62"/>
      <c r="F529" s="1"/>
      <c r="G529" s="1"/>
      <c r="H529" s="1"/>
      <c r="I529" s="1"/>
      <c r="J529" s="1"/>
      <c r="K529" s="1"/>
      <c r="L529" s="1"/>
      <c r="M529" s="1"/>
      <c r="N529" s="1"/>
      <c r="O529" s="1"/>
      <c r="P529" s="1"/>
      <c r="Q529" s="1"/>
      <c r="R529" s="1"/>
      <c r="S529" s="1"/>
      <c r="T529" s="1"/>
      <c r="U529" s="1"/>
      <c r="V529" s="62"/>
      <c r="W529" s="62"/>
      <c r="X529" s="62"/>
    </row>
    <row r="530" spans="1:24" x14ac:dyDescent="0.25">
      <c r="A530" s="62"/>
      <c r="B530" s="62"/>
      <c r="C530" s="62"/>
      <c r="D530" s="62"/>
      <c r="E530" s="62"/>
      <c r="F530" s="1"/>
      <c r="G530" s="1"/>
      <c r="H530" s="1"/>
      <c r="I530" s="1"/>
      <c r="J530" s="1"/>
      <c r="K530" s="1"/>
      <c r="L530" s="1"/>
      <c r="M530" s="1"/>
      <c r="N530" s="1"/>
      <c r="O530" s="1"/>
      <c r="P530" s="1"/>
      <c r="Q530" s="1"/>
      <c r="R530" s="1"/>
      <c r="S530" s="1"/>
      <c r="T530" s="1"/>
      <c r="U530" s="1"/>
      <c r="V530" s="62"/>
      <c r="W530" s="62"/>
      <c r="X530" s="62"/>
    </row>
    <row r="531" spans="1:24" x14ac:dyDescent="0.25">
      <c r="A531" s="62"/>
      <c r="B531" s="62"/>
      <c r="C531" s="62"/>
      <c r="D531" s="62"/>
      <c r="E531" s="62"/>
      <c r="F531" s="1"/>
      <c r="G531" s="1"/>
      <c r="H531" s="1"/>
      <c r="I531" s="1"/>
      <c r="J531" s="1"/>
      <c r="K531" s="1"/>
      <c r="L531" s="1"/>
      <c r="M531" s="1"/>
      <c r="N531" s="1"/>
      <c r="O531" s="1"/>
      <c r="P531" s="1"/>
      <c r="Q531" s="1"/>
      <c r="R531" s="1"/>
      <c r="S531" s="1"/>
      <c r="T531" s="1"/>
      <c r="U531" s="1"/>
      <c r="V531" s="62"/>
      <c r="W531" s="62"/>
      <c r="X531" s="62"/>
    </row>
    <row r="532" spans="1:24" x14ac:dyDescent="0.25">
      <c r="A532" s="62"/>
      <c r="B532" s="62"/>
      <c r="C532" s="62"/>
      <c r="D532" s="62"/>
      <c r="E532" s="62"/>
      <c r="F532" s="1"/>
      <c r="G532" s="1"/>
      <c r="H532" s="1"/>
      <c r="I532" s="1"/>
      <c r="J532" s="1"/>
      <c r="K532" s="1"/>
      <c r="L532" s="1"/>
      <c r="M532" s="1"/>
      <c r="N532" s="1"/>
      <c r="O532" s="1"/>
      <c r="P532" s="1"/>
      <c r="Q532" s="1"/>
      <c r="R532" s="1"/>
      <c r="S532" s="1"/>
      <c r="T532" s="1"/>
      <c r="U532" s="1"/>
      <c r="V532" s="62"/>
      <c r="W532" s="62"/>
      <c r="X532" s="62"/>
    </row>
    <row r="533" spans="1:24" x14ac:dyDescent="0.25">
      <c r="A533" s="62"/>
      <c r="B533" s="62"/>
      <c r="C533" s="62"/>
      <c r="D533" s="62"/>
      <c r="E533" s="62"/>
      <c r="F533" s="1"/>
      <c r="G533" s="1"/>
      <c r="H533" s="1"/>
      <c r="I533" s="1"/>
      <c r="J533" s="1"/>
      <c r="K533" s="1"/>
      <c r="L533" s="1"/>
      <c r="M533" s="1"/>
      <c r="N533" s="1"/>
      <c r="O533" s="1"/>
      <c r="P533" s="1"/>
      <c r="Q533" s="1"/>
      <c r="R533" s="1"/>
      <c r="S533" s="1"/>
      <c r="T533" s="1"/>
      <c r="U533" s="1"/>
      <c r="V533" s="62"/>
      <c r="W533" s="62"/>
      <c r="X533" s="62"/>
    </row>
    <row r="534" spans="1:24" x14ac:dyDescent="0.25">
      <c r="A534" s="62"/>
      <c r="B534" s="62"/>
      <c r="C534" s="62"/>
      <c r="D534" s="62"/>
      <c r="E534" s="62"/>
      <c r="F534" s="1"/>
      <c r="G534" s="1"/>
      <c r="H534" s="1"/>
      <c r="I534" s="1"/>
      <c r="J534" s="1"/>
      <c r="K534" s="1"/>
      <c r="L534" s="1"/>
      <c r="M534" s="1"/>
      <c r="N534" s="1"/>
      <c r="O534" s="1"/>
      <c r="P534" s="1"/>
      <c r="Q534" s="1"/>
      <c r="R534" s="1"/>
      <c r="S534" s="1"/>
      <c r="T534" s="1"/>
      <c r="U534" s="1"/>
      <c r="V534" s="62"/>
      <c r="W534" s="62"/>
      <c r="X534" s="62"/>
    </row>
    <row r="535" spans="1:24" x14ac:dyDescent="0.25">
      <c r="A535" s="62"/>
      <c r="B535" s="62"/>
      <c r="C535" s="62"/>
      <c r="D535" s="62"/>
      <c r="E535" s="62"/>
      <c r="F535" s="1"/>
      <c r="G535" s="1"/>
      <c r="H535" s="1"/>
      <c r="I535" s="1"/>
      <c r="J535" s="1"/>
      <c r="K535" s="1"/>
      <c r="L535" s="1"/>
      <c r="M535" s="1"/>
      <c r="N535" s="1"/>
      <c r="O535" s="1"/>
      <c r="P535" s="1"/>
      <c r="Q535" s="1"/>
      <c r="R535" s="1"/>
      <c r="S535" s="1"/>
      <c r="T535" s="1"/>
      <c r="U535" s="1"/>
      <c r="V535" s="62"/>
      <c r="W535" s="62"/>
      <c r="X535" s="62"/>
    </row>
    <row r="536" spans="1:24" x14ac:dyDescent="0.25">
      <c r="A536" s="62"/>
      <c r="B536" s="62"/>
      <c r="C536" s="62"/>
      <c r="D536" s="62"/>
      <c r="E536" s="62"/>
      <c r="F536" s="1"/>
      <c r="G536" s="1"/>
      <c r="H536" s="1"/>
      <c r="I536" s="1"/>
      <c r="J536" s="1"/>
      <c r="K536" s="1"/>
      <c r="L536" s="1"/>
      <c r="M536" s="1"/>
      <c r="N536" s="1"/>
      <c r="O536" s="1"/>
      <c r="P536" s="1"/>
      <c r="Q536" s="1"/>
      <c r="R536" s="1"/>
      <c r="S536" s="1"/>
      <c r="T536" s="1"/>
      <c r="U536" s="1"/>
      <c r="V536" s="62"/>
      <c r="W536" s="62"/>
      <c r="X536" s="62"/>
    </row>
    <row r="537" spans="1:24" x14ac:dyDescent="0.25">
      <c r="A537" s="62"/>
      <c r="B537" s="62"/>
      <c r="C537" s="62"/>
      <c r="D537" s="62"/>
      <c r="E537" s="62"/>
      <c r="F537" s="1"/>
      <c r="G537" s="1"/>
      <c r="H537" s="1"/>
      <c r="I537" s="1"/>
      <c r="J537" s="1"/>
      <c r="K537" s="1"/>
      <c r="L537" s="1"/>
      <c r="M537" s="1"/>
      <c r="N537" s="1"/>
      <c r="O537" s="1"/>
      <c r="P537" s="1"/>
      <c r="Q537" s="1"/>
      <c r="R537" s="1"/>
      <c r="S537" s="1"/>
      <c r="T537" s="1"/>
      <c r="U537" s="1"/>
      <c r="V537" s="62"/>
      <c r="W537" s="62"/>
      <c r="X537" s="62"/>
    </row>
    <row r="538" spans="1:24" x14ac:dyDescent="0.25">
      <c r="A538" s="62"/>
      <c r="B538" s="62"/>
      <c r="C538" s="62"/>
      <c r="D538" s="62"/>
      <c r="E538" s="62"/>
      <c r="F538" s="1"/>
      <c r="G538" s="1"/>
      <c r="H538" s="1"/>
      <c r="I538" s="1"/>
      <c r="J538" s="1"/>
      <c r="K538" s="1"/>
      <c r="L538" s="1"/>
      <c r="M538" s="1"/>
      <c r="N538" s="1"/>
      <c r="O538" s="1"/>
      <c r="P538" s="1"/>
      <c r="Q538" s="1"/>
      <c r="R538" s="1"/>
      <c r="S538" s="1"/>
      <c r="T538" s="1"/>
      <c r="U538" s="1"/>
      <c r="V538" s="62"/>
      <c r="W538" s="62"/>
      <c r="X538" s="62"/>
    </row>
    <row r="539" spans="1:24" x14ac:dyDescent="0.25">
      <c r="A539" s="62"/>
      <c r="B539" s="62"/>
      <c r="C539" s="62"/>
      <c r="D539" s="62"/>
      <c r="E539" s="62"/>
      <c r="F539" s="1"/>
      <c r="G539" s="1"/>
      <c r="H539" s="1"/>
      <c r="I539" s="1"/>
      <c r="J539" s="1"/>
      <c r="K539" s="1"/>
      <c r="L539" s="1"/>
      <c r="M539" s="1"/>
      <c r="N539" s="1"/>
      <c r="O539" s="1"/>
      <c r="P539" s="1"/>
      <c r="Q539" s="1"/>
      <c r="R539" s="1"/>
      <c r="S539" s="1"/>
      <c r="T539" s="1"/>
      <c r="U539" s="1"/>
      <c r="V539" s="62"/>
      <c r="W539" s="62"/>
      <c r="X539" s="62"/>
    </row>
    <row r="540" spans="1:24" x14ac:dyDescent="0.25">
      <c r="A540" s="62"/>
      <c r="B540" s="62"/>
      <c r="C540" s="62"/>
      <c r="D540" s="62"/>
      <c r="E540" s="62"/>
      <c r="F540" s="1"/>
      <c r="G540" s="1"/>
      <c r="H540" s="1"/>
      <c r="I540" s="1"/>
      <c r="J540" s="1"/>
      <c r="K540" s="1"/>
      <c r="L540" s="1"/>
      <c r="M540" s="1"/>
      <c r="N540" s="1"/>
      <c r="O540" s="1"/>
      <c r="P540" s="1"/>
      <c r="Q540" s="1"/>
      <c r="R540" s="1"/>
      <c r="S540" s="1"/>
      <c r="T540" s="1"/>
      <c r="U540" s="1"/>
      <c r="V540" s="62"/>
      <c r="W540" s="62"/>
      <c r="X540" s="62"/>
    </row>
    <row r="541" spans="1:24" x14ac:dyDescent="0.25">
      <c r="A541" s="62"/>
      <c r="B541" s="62"/>
      <c r="C541" s="62"/>
      <c r="D541" s="62"/>
      <c r="E541" s="62"/>
      <c r="F541" s="1"/>
      <c r="G541" s="1"/>
      <c r="H541" s="1"/>
      <c r="I541" s="1"/>
      <c r="J541" s="1"/>
      <c r="K541" s="1"/>
      <c r="L541" s="1"/>
      <c r="M541" s="1"/>
      <c r="N541" s="1"/>
      <c r="O541" s="1"/>
      <c r="P541" s="1"/>
      <c r="Q541" s="1"/>
      <c r="R541" s="1"/>
      <c r="S541" s="1"/>
      <c r="T541" s="1"/>
      <c r="U541" s="1"/>
      <c r="V541" s="62"/>
      <c r="W541" s="62"/>
      <c r="X541" s="62"/>
    </row>
    <row r="542" spans="1:24" x14ac:dyDescent="0.25">
      <c r="A542" s="62"/>
      <c r="B542" s="62"/>
      <c r="C542" s="62"/>
      <c r="D542" s="62"/>
      <c r="E542" s="62"/>
      <c r="F542" s="1"/>
      <c r="G542" s="1"/>
      <c r="H542" s="1"/>
      <c r="I542" s="1"/>
      <c r="J542" s="1"/>
      <c r="K542" s="1"/>
      <c r="L542" s="1"/>
      <c r="M542" s="1"/>
      <c r="N542" s="1"/>
      <c r="O542" s="1"/>
      <c r="P542" s="1"/>
      <c r="Q542" s="1"/>
      <c r="R542" s="1"/>
      <c r="S542" s="1"/>
      <c r="T542" s="1"/>
      <c r="U542" s="1"/>
      <c r="V542" s="62"/>
      <c r="W542" s="62"/>
      <c r="X542" s="62"/>
    </row>
    <row r="543" spans="1:24" x14ac:dyDescent="0.25">
      <c r="A543" s="62"/>
      <c r="B543" s="62"/>
      <c r="C543" s="62"/>
      <c r="D543" s="62"/>
      <c r="E543" s="62"/>
      <c r="F543" s="1"/>
      <c r="G543" s="1"/>
      <c r="H543" s="1"/>
      <c r="I543" s="1"/>
      <c r="J543" s="1"/>
      <c r="K543" s="1"/>
      <c r="L543" s="1"/>
      <c r="M543" s="1"/>
      <c r="N543" s="1"/>
      <c r="O543" s="1"/>
      <c r="P543" s="1"/>
      <c r="Q543" s="1"/>
      <c r="R543" s="1"/>
      <c r="S543" s="1"/>
      <c r="T543" s="1"/>
      <c r="U543" s="1"/>
      <c r="V543" s="62"/>
      <c r="W543" s="62"/>
      <c r="X543" s="62"/>
    </row>
    <row r="544" spans="1:24" x14ac:dyDescent="0.25">
      <c r="A544" s="62"/>
      <c r="B544" s="62"/>
      <c r="C544" s="62"/>
      <c r="D544" s="62"/>
      <c r="E544" s="62"/>
      <c r="F544" s="1"/>
      <c r="G544" s="1"/>
      <c r="H544" s="1"/>
      <c r="I544" s="1"/>
      <c r="J544" s="1"/>
      <c r="K544" s="1"/>
      <c r="L544" s="1"/>
      <c r="M544" s="1"/>
      <c r="N544" s="1"/>
      <c r="O544" s="1"/>
      <c r="P544" s="1"/>
      <c r="Q544" s="1"/>
      <c r="R544" s="1"/>
      <c r="S544" s="1"/>
      <c r="T544" s="1"/>
      <c r="U544" s="1"/>
      <c r="V544" s="62"/>
      <c r="W544" s="62"/>
      <c r="X544" s="62"/>
    </row>
    <row r="545" spans="1:24" x14ac:dyDescent="0.25">
      <c r="A545" s="62"/>
      <c r="B545" s="62"/>
      <c r="C545" s="62"/>
      <c r="D545" s="62"/>
      <c r="E545" s="62"/>
      <c r="F545" s="1"/>
      <c r="G545" s="1"/>
      <c r="H545" s="1"/>
      <c r="I545" s="1"/>
      <c r="J545" s="1"/>
      <c r="K545" s="1"/>
      <c r="L545" s="1"/>
      <c r="M545" s="1"/>
      <c r="N545" s="1"/>
      <c r="O545" s="1"/>
      <c r="P545" s="1"/>
      <c r="Q545" s="1"/>
      <c r="R545" s="1"/>
      <c r="S545" s="1"/>
      <c r="T545" s="1"/>
      <c r="U545" s="1"/>
      <c r="V545" s="62"/>
      <c r="W545" s="62"/>
      <c r="X545" s="62"/>
    </row>
    <row r="546" spans="1:24" x14ac:dyDescent="0.25">
      <c r="A546" s="62"/>
      <c r="B546" s="62"/>
      <c r="C546" s="62"/>
      <c r="D546" s="62"/>
      <c r="E546" s="62"/>
      <c r="F546" s="1"/>
      <c r="G546" s="1"/>
      <c r="H546" s="1"/>
      <c r="I546" s="1"/>
      <c r="J546" s="1"/>
      <c r="K546" s="1"/>
      <c r="L546" s="1"/>
      <c r="M546" s="1"/>
      <c r="N546" s="1"/>
      <c r="O546" s="1"/>
      <c r="P546" s="1"/>
      <c r="Q546" s="1"/>
      <c r="R546" s="1"/>
      <c r="S546" s="1"/>
      <c r="T546" s="1"/>
      <c r="U546" s="1"/>
      <c r="V546" s="62"/>
      <c r="W546" s="62"/>
      <c r="X546" s="62"/>
    </row>
    <row r="547" spans="1:24" x14ac:dyDescent="0.25">
      <c r="A547" s="62"/>
      <c r="B547" s="62"/>
      <c r="C547" s="62"/>
      <c r="D547" s="62"/>
      <c r="E547" s="62"/>
      <c r="F547" s="1"/>
      <c r="G547" s="1"/>
      <c r="H547" s="1"/>
      <c r="I547" s="1"/>
      <c r="J547" s="1"/>
      <c r="K547" s="1"/>
      <c r="L547" s="1"/>
      <c r="M547" s="1"/>
      <c r="N547" s="1"/>
      <c r="O547" s="1"/>
      <c r="P547" s="1"/>
      <c r="Q547" s="1"/>
      <c r="R547" s="1"/>
      <c r="S547" s="1"/>
      <c r="T547" s="1"/>
      <c r="U547" s="1"/>
      <c r="V547" s="62"/>
      <c r="W547" s="62"/>
      <c r="X547" s="62"/>
    </row>
    <row r="548" spans="1:24" x14ac:dyDescent="0.25">
      <c r="A548" s="62"/>
      <c r="B548" s="62"/>
      <c r="C548" s="62"/>
      <c r="D548" s="62"/>
      <c r="E548" s="62"/>
      <c r="F548" s="1"/>
      <c r="G548" s="1"/>
      <c r="H548" s="1"/>
      <c r="I548" s="1"/>
      <c r="J548" s="1"/>
      <c r="K548" s="1"/>
      <c r="L548" s="1"/>
      <c r="M548" s="1"/>
      <c r="N548" s="1"/>
      <c r="O548" s="1"/>
      <c r="P548" s="1"/>
      <c r="Q548" s="1"/>
      <c r="R548" s="1"/>
      <c r="S548" s="1"/>
      <c r="T548" s="1"/>
      <c r="U548" s="1"/>
      <c r="V548" s="62"/>
      <c r="W548" s="62"/>
      <c r="X548" s="62"/>
    </row>
    <row r="549" spans="1:24" x14ac:dyDescent="0.25">
      <c r="A549" s="62"/>
      <c r="B549" s="62"/>
      <c r="C549" s="62"/>
      <c r="D549" s="62"/>
      <c r="E549" s="62"/>
      <c r="F549" s="1"/>
      <c r="G549" s="1"/>
      <c r="H549" s="1"/>
      <c r="I549" s="1"/>
      <c r="J549" s="1"/>
      <c r="K549" s="1"/>
      <c r="L549" s="1"/>
      <c r="M549" s="1"/>
      <c r="N549" s="1"/>
      <c r="O549" s="1"/>
      <c r="P549" s="1"/>
      <c r="Q549" s="1"/>
      <c r="R549" s="1"/>
      <c r="S549" s="1"/>
      <c r="T549" s="1"/>
      <c r="U549" s="1"/>
      <c r="V549" s="62"/>
      <c r="W549" s="62"/>
      <c r="X549" s="62"/>
    </row>
    <row r="550" spans="1:24" x14ac:dyDescent="0.25">
      <c r="A550" s="62"/>
      <c r="B550" s="62"/>
      <c r="C550" s="62"/>
      <c r="D550" s="62"/>
      <c r="E550" s="62"/>
      <c r="F550" s="1"/>
      <c r="G550" s="1"/>
      <c r="H550" s="1"/>
      <c r="I550" s="1"/>
      <c r="J550" s="1"/>
      <c r="K550" s="1"/>
      <c r="L550" s="1"/>
      <c r="M550" s="1"/>
      <c r="N550" s="1"/>
      <c r="O550" s="1"/>
      <c r="P550" s="1"/>
      <c r="Q550" s="1"/>
      <c r="R550" s="1"/>
      <c r="S550" s="1"/>
      <c r="T550" s="1"/>
      <c r="U550" s="1"/>
      <c r="V550" s="62"/>
      <c r="W550" s="62"/>
      <c r="X550" s="62"/>
    </row>
    <row r="551" spans="1:24" x14ac:dyDescent="0.25">
      <c r="A551" s="62"/>
      <c r="B551" s="62"/>
      <c r="C551" s="62"/>
      <c r="D551" s="62"/>
      <c r="E551" s="62"/>
      <c r="F551" s="1"/>
      <c r="G551" s="1"/>
      <c r="H551" s="1"/>
      <c r="I551" s="1"/>
      <c r="J551" s="1"/>
      <c r="K551" s="1"/>
      <c r="L551" s="1"/>
      <c r="M551" s="1"/>
      <c r="N551" s="1"/>
      <c r="O551" s="1"/>
      <c r="P551" s="1"/>
      <c r="Q551" s="1"/>
      <c r="R551" s="1"/>
      <c r="S551" s="1"/>
      <c r="T551" s="1"/>
      <c r="U551" s="1"/>
      <c r="V551" s="62"/>
      <c r="W551" s="62"/>
      <c r="X551" s="62"/>
    </row>
    <row r="552" spans="1:24" x14ac:dyDescent="0.25">
      <c r="A552" s="62"/>
      <c r="B552" s="62"/>
      <c r="C552" s="62"/>
      <c r="D552" s="62"/>
      <c r="E552" s="62"/>
      <c r="F552" s="1"/>
      <c r="G552" s="1"/>
      <c r="H552" s="1"/>
      <c r="I552" s="1"/>
      <c r="J552" s="1"/>
      <c r="K552" s="1"/>
      <c r="L552" s="1"/>
      <c r="M552" s="1"/>
      <c r="N552" s="1"/>
      <c r="O552" s="1"/>
      <c r="P552" s="1"/>
      <c r="Q552" s="1"/>
      <c r="R552" s="1"/>
      <c r="S552" s="1"/>
      <c r="T552" s="1"/>
      <c r="U552" s="1"/>
      <c r="V552" s="62"/>
      <c r="W552" s="62"/>
      <c r="X552" s="62"/>
    </row>
    <row r="553" spans="1:24" x14ac:dyDescent="0.25">
      <c r="A553" s="62"/>
      <c r="B553" s="62"/>
      <c r="C553" s="62"/>
      <c r="D553" s="62"/>
      <c r="E553" s="62"/>
      <c r="F553" s="1"/>
      <c r="G553" s="1"/>
      <c r="H553" s="1"/>
      <c r="I553" s="1"/>
      <c r="J553" s="1"/>
      <c r="K553" s="1"/>
      <c r="L553" s="1"/>
      <c r="M553" s="1"/>
      <c r="N553" s="1"/>
      <c r="O553" s="1"/>
      <c r="P553" s="1"/>
      <c r="Q553" s="1"/>
      <c r="R553" s="1"/>
      <c r="S553" s="1"/>
      <c r="T553" s="1"/>
      <c r="U553" s="1"/>
      <c r="V553" s="62"/>
      <c r="W553" s="62"/>
      <c r="X553" s="62"/>
    </row>
    <row r="554" spans="1:24" x14ac:dyDescent="0.25">
      <c r="A554" s="62"/>
      <c r="B554" s="62"/>
      <c r="C554" s="62"/>
      <c r="D554" s="62"/>
      <c r="E554" s="62"/>
      <c r="F554" s="1"/>
      <c r="G554" s="1"/>
      <c r="H554" s="1"/>
      <c r="I554" s="1"/>
      <c r="J554" s="1"/>
      <c r="K554" s="1"/>
      <c r="L554" s="1"/>
      <c r="M554" s="1"/>
      <c r="N554" s="1"/>
      <c r="O554" s="1"/>
      <c r="P554" s="1"/>
      <c r="Q554" s="1"/>
      <c r="R554" s="1"/>
      <c r="S554" s="1"/>
      <c r="T554" s="1"/>
      <c r="U554" s="1"/>
      <c r="V554" s="62"/>
      <c r="W554" s="62"/>
      <c r="X554" s="62"/>
    </row>
    <row r="555" spans="1:24" x14ac:dyDescent="0.25">
      <c r="A555" s="62"/>
      <c r="B555" s="62"/>
      <c r="C555" s="62"/>
      <c r="D555" s="62"/>
      <c r="E555" s="62"/>
      <c r="F555" s="1"/>
      <c r="G555" s="1"/>
      <c r="H555" s="1"/>
      <c r="I555" s="1"/>
      <c r="J555" s="1"/>
      <c r="K555" s="1"/>
      <c r="L555" s="1"/>
      <c r="M555" s="1"/>
      <c r="N555" s="1"/>
      <c r="O555" s="1"/>
      <c r="P555" s="1"/>
      <c r="Q555" s="1"/>
      <c r="R555" s="1"/>
      <c r="S555" s="1"/>
      <c r="T555" s="1"/>
      <c r="U555" s="1"/>
      <c r="V555" s="62"/>
      <c r="W555" s="62"/>
      <c r="X555" s="62"/>
    </row>
    <row r="556" spans="1:24" x14ac:dyDescent="0.25">
      <c r="A556" s="62"/>
      <c r="B556" s="62"/>
      <c r="C556" s="62"/>
      <c r="D556" s="62"/>
      <c r="E556" s="62"/>
      <c r="F556" s="1"/>
      <c r="G556" s="1"/>
      <c r="H556" s="1"/>
      <c r="I556" s="1"/>
      <c r="J556" s="1"/>
      <c r="K556" s="1"/>
      <c r="L556" s="1"/>
      <c r="M556" s="1"/>
      <c r="N556" s="1"/>
      <c r="O556" s="1"/>
      <c r="P556" s="1"/>
      <c r="Q556" s="1"/>
      <c r="R556" s="1"/>
      <c r="S556" s="1"/>
      <c r="T556" s="1"/>
      <c r="U556" s="1"/>
      <c r="V556" s="62"/>
      <c r="W556" s="62"/>
      <c r="X556" s="62"/>
    </row>
    <row r="557" spans="1:24" x14ac:dyDescent="0.25">
      <c r="A557" s="62"/>
      <c r="B557" s="62"/>
      <c r="C557" s="62"/>
      <c r="D557" s="62"/>
      <c r="E557" s="62"/>
      <c r="F557" s="1"/>
      <c r="G557" s="1"/>
      <c r="H557" s="1"/>
      <c r="I557" s="1"/>
      <c r="J557" s="1"/>
      <c r="K557" s="1"/>
      <c r="L557" s="1"/>
      <c r="M557" s="1"/>
      <c r="N557" s="1"/>
      <c r="O557" s="1"/>
      <c r="P557" s="1"/>
      <c r="Q557" s="1"/>
      <c r="R557" s="1"/>
      <c r="S557" s="1"/>
      <c r="T557" s="1"/>
      <c r="U557" s="1"/>
      <c r="V557" s="62"/>
      <c r="W557" s="62"/>
      <c r="X557" s="62"/>
    </row>
    <row r="558" spans="1:24" x14ac:dyDescent="0.25">
      <c r="A558" s="62"/>
      <c r="B558" s="62"/>
      <c r="C558" s="62"/>
      <c r="D558" s="62"/>
      <c r="E558" s="62"/>
      <c r="F558" s="1"/>
      <c r="G558" s="1"/>
      <c r="H558" s="1"/>
      <c r="I558" s="1"/>
      <c r="J558" s="1"/>
      <c r="K558" s="1"/>
      <c r="L558" s="1"/>
      <c r="M558" s="1"/>
      <c r="N558" s="1"/>
      <c r="O558" s="1"/>
      <c r="P558" s="1"/>
      <c r="Q558" s="1"/>
      <c r="R558" s="1"/>
      <c r="S558" s="1"/>
      <c r="T558" s="1"/>
      <c r="U558" s="1"/>
      <c r="V558" s="62"/>
      <c r="W558" s="62"/>
      <c r="X558" s="62"/>
    </row>
    <row r="559" spans="1:24" x14ac:dyDescent="0.25">
      <c r="A559" s="62"/>
      <c r="B559" s="62"/>
      <c r="C559" s="62"/>
      <c r="D559" s="62"/>
      <c r="E559" s="62"/>
      <c r="F559" s="1"/>
      <c r="G559" s="1"/>
      <c r="H559" s="1"/>
      <c r="I559" s="1"/>
      <c r="J559" s="1"/>
      <c r="K559" s="1"/>
      <c r="L559" s="1"/>
      <c r="M559" s="1"/>
      <c r="N559" s="1"/>
      <c r="O559" s="1"/>
      <c r="P559" s="1"/>
      <c r="Q559" s="1"/>
      <c r="R559" s="1"/>
      <c r="S559" s="1"/>
      <c r="T559" s="1"/>
      <c r="U559" s="1"/>
      <c r="V559" s="62"/>
      <c r="W559" s="62"/>
      <c r="X559" s="62"/>
    </row>
    <row r="560" spans="1:24" x14ac:dyDescent="0.25">
      <c r="A560" s="62"/>
      <c r="B560" s="62"/>
      <c r="C560" s="62"/>
      <c r="D560" s="62"/>
      <c r="E560" s="62"/>
      <c r="F560" s="1"/>
      <c r="G560" s="1"/>
      <c r="H560" s="1"/>
      <c r="I560" s="1"/>
      <c r="J560" s="1"/>
      <c r="K560" s="1"/>
      <c r="L560" s="1"/>
      <c r="M560" s="1"/>
      <c r="N560" s="1"/>
      <c r="O560" s="1"/>
      <c r="P560" s="1"/>
      <c r="Q560" s="1"/>
      <c r="R560" s="1"/>
      <c r="S560" s="1"/>
      <c r="T560" s="1"/>
      <c r="U560" s="1"/>
      <c r="V560" s="62"/>
      <c r="W560" s="62"/>
      <c r="X560" s="62"/>
    </row>
    <row r="561" spans="1:24" x14ac:dyDescent="0.25">
      <c r="A561" s="62"/>
      <c r="B561" s="62"/>
      <c r="C561" s="62"/>
      <c r="D561" s="62"/>
      <c r="E561" s="62"/>
      <c r="F561" s="1"/>
      <c r="G561" s="1"/>
      <c r="H561" s="1"/>
      <c r="I561" s="1"/>
      <c r="J561" s="1"/>
      <c r="K561" s="1"/>
      <c r="L561" s="1"/>
      <c r="M561" s="1"/>
      <c r="N561" s="1"/>
      <c r="O561" s="1"/>
      <c r="P561" s="1"/>
      <c r="Q561" s="1"/>
      <c r="R561" s="1"/>
      <c r="S561" s="1"/>
      <c r="T561" s="1"/>
      <c r="U561" s="1"/>
      <c r="V561" s="62"/>
      <c r="W561" s="62"/>
      <c r="X561" s="62"/>
    </row>
    <row r="562" spans="1:24" x14ac:dyDescent="0.25">
      <c r="A562" s="62"/>
      <c r="B562" s="62"/>
      <c r="C562" s="62"/>
      <c r="D562" s="62"/>
      <c r="E562" s="62"/>
      <c r="F562" s="1"/>
      <c r="G562" s="1"/>
      <c r="H562" s="1"/>
      <c r="I562" s="1"/>
      <c r="J562" s="1"/>
      <c r="K562" s="1"/>
      <c r="L562" s="1"/>
      <c r="M562" s="1"/>
      <c r="N562" s="1"/>
      <c r="O562" s="1"/>
      <c r="P562" s="1"/>
      <c r="Q562" s="1"/>
      <c r="R562" s="1"/>
      <c r="S562" s="1"/>
      <c r="T562" s="1"/>
      <c r="U562" s="1"/>
      <c r="V562" s="62"/>
      <c r="W562" s="62"/>
      <c r="X562" s="62"/>
    </row>
    <row r="563" spans="1:24" x14ac:dyDescent="0.25">
      <c r="A563" s="62"/>
      <c r="B563" s="62"/>
      <c r="C563" s="62"/>
      <c r="D563" s="62"/>
      <c r="E563" s="62"/>
      <c r="F563" s="1"/>
      <c r="G563" s="1"/>
      <c r="H563" s="1"/>
      <c r="I563" s="1"/>
      <c r="J563" s="1"/>
      <c r="K563" s="1"/>
      <c r="L563" s="1"/>
      <c r="M563" s="1"/>
      <c r="N563" s="1"/>
      <c r="O563" s="1"/>
      <c r="P563" s="1"/>
      <c r="Q563" s="1"/>
      <c r="R563" s="1"/>
      <c r="S563" s="1"/>
      <c r="T563" s="1"/>
      <c r="U563" s="1"/>
      <c r="V563" s="62"/>
      <c r="W563" s="62"/>
      <c r="X563" s="62"/>
    </row>
    <row r="564" spans="1:24" x14ac:dyDescent="0.25">
      <c r="A564" s="62"/>
      <c r="B564" s="62"/>
      <c r="C564" s="62"/>
      <c r="D564" s="62"/>
      <c r="E564" s="62"/>
      <c r="F564" s="1"/>
      <c r="G564" s="1"/>
      <c r="H564" s="1"/>
      <c r="I564" s="1"/>
      <c r="J564" s="1"/>
      <c r="K564" s="1"/>
      <c r="L564" s="1"/>
      <c r="M564" s="1"/>
      <c r="N564" s="1"/>
      <c r="O564" s="1"/>
      <c r="P564" s="1"/>
      <c r="Q564" s="1"/>
      <c r="R564" s="1"/>
      <c r="S564" s="1"/>
      <c r="T564" s="1"/>
      <c r="U564" s="1"/>
      <c r="V564" s="62"/>
      <c r="W564" s="62"/>
      <c r="X564" s="62"/>
    </row>
    <row r="565" spans="1:24" x14ac:dyDescent="0.25">
      <c r="A565" s="62"/>
      <c r="B565" s="62"/>
      <c r="C565" s="62"/>
      <c r="D565" s="62"/>
      <c r="E565" s="62"/>
      <c r="F565" s="1"/>
      <c r="G565" s="1"/>
      <c r="H565" s="1"/>
      <c r="I565" s="1"/>
      <c r="J565" s="1"/>
      <c r="K565" s="1"/>
      <c r="L565" s="1"/>
      <c r="M565" s="1"/>
      <c r="N565" s="1"/>
      <c r="O565" s="1"/>
      <c r="P565" s="1"/>
      <c r="Q565" s="1"/>
      <c r="R565" s="1"/>
      <c r="S565" s="1"/>
      <c r="T565" s="1"/>
      <c r="U565" s="1"/>
      <c r="V565" s="62"/>
      <c r="W565" s="62"/>
      <c r="X565" s="62"/>
    </row>
    <row r="566" spans="1:24" x14ac:dyDescent="0.25">
      <c r="A566" s="62"/>
      <c r="B566" s="62"/>
      <c r="C566" s="62"/>
      <c r="D566" s="62"/>
      <c r="E566" s="62"/>
      <c r="F566" s="1"/>
      <c r="G566" s="1"/>
      <c r="H566" s="1"/>
      <c r="I566" s="1"/>
      <c r="J566" s="1"/>
      <c r="K566" s="1"/>
      <c r="L566" s="1"/>
      <c r="M566" s="1"/>
      <c r="N566" s="1"/>
      <c r="O566" s="1"/>
      <c r="P566" s="1"/>
      <c r="Q566" s="1"/>
      <c r="R566" s="1"/>
      <c r="S566" s="1"/>
      <c r="T566" s="1"/>
      <c r="U566" s="1"/>
      <c r="V566" s="62"/>
      <c r="W566" s="62"/>
      <c r="X566" s="62"/>
    </row>
    <row r="567" spans="1:24" x14ac:dyDescent="0.25">
      <c r="A567" s="62"/>
      <c r="B567" s="62"/>
      <c r="C567" s="62"/>
      <c r="D567" s="62"/>
      <c r="E567" s="62"/>
      <c r="F567" s="1"/>
      <c r="G567" s="1"/>
      <c r="H567" s="1"/>
      <c r="I567" s="1"/>
      <c r="J567" s="1"/>
      <c r="K567" s="1"/>
      <c r="L567" s="1"/>
      <c r="M567" s="1"/>
      <c r="N567" s="1"/>
      <c r="O567" s="1"/>
      <c r="P567" s="1"/>
      <c r="Q567" s="1"/>
      <c r="R567" s="1"/>
      <c r="S567" s="1"/>
      <c r="T567" s="1"/>
      <c r="U567" s="1"/>
      <c r="V567" s="62"/>
      <c r="W567" s="62"/>
      <c r="X567" s="62"/>
    </row>
    <row r="568" spans="1:24" x14ac:dyDescent="0.25">
      <c r="A568" s="62"/>
      <c r="B568" s="62"/>
      <c r="C568" s="62"/>
      <c r="D568" s="62"/>
      <c r="E568" s="62"/>
      <c r="F568" s="1"/>
      <c r="G568" s="1"/>
      <c r="H568" s="1"/>
      <c r="I568" s="1"/>
      <c r="J568" s="1"/>
      <c r="K568" s="1"/>
      <c r="L568" s="1"/>
      <c r="M568" s="1"/>
      <c r="N568" s="1"/>
      <c r="O568" s="1"/>
      <c r="P568" s="1"/>
      <c r="Q568" s="1"/>
      <c r="R568" s="1"/>
      <c r="S568" s="1"/>
      <c r="T568" s="1"/>
      <c r="U568" s="1"/>
      <c r="V568" s="62"/>
      <c r="W568" s="62"/>
      <c r="X568" s="62"/>
    </row>
    <row r="569" spans="1:24" x14ac:dyDescent="0.25">
      <c r="A569" s="62"/>
      <c r="B569" s="62"/>
      <c r="C569" s="62"/>
      <c r="D569" s="62"/>
      <c r="E569" s="62"/>
      <c r="F569" s="1"/>
      <c r="G569" s="1"/>
      <c r="H569" s="1"/>
      <c r="I569" s="1"/>
      <c r="J569" s="1"/>
      <c r="K569" s="1"/>
      <c r="L569" s="1"/>
      <c r="M569" s="1"/>
      <c r="N569" s="1"/>
      <c r="O569" s="1"/>
      <c r="P569" s="1"/>
      <c r="Q569" s="1"/>
      <c r="R569" s="1"/>
      <c r="S569" s="1"/>
      <c r="T569" s="1"/>
      <c r="U569" s="1"/>
      <c r="V569" s="62"/>
      <c r="W569" s="62"/>
      <c r="X569" s="62"/>
    </row>
    <row r="570" spans="1:24" x14ac:dyDescent="0.25">
      <c r="A570" s="62"/>
      <c r="B570" s="62"/>
      <c r="C570" s="62"/>
      <c r="D570" s="62"/>
      <c r="E570" s="62"/>
      <c r="F570" s="1"/>
      <c r="G570" s="1"/>
      <c r="H570" s="1"/>
      <c r="I570" s="1"/>
      <c r="J570" s="1"/>
      <c r="K570" s="1"/>
      <c r="L570" s="1"/>
      <c r="M570" s="1"/>
      <c r="N570" s="1"/>
      <c r="O570" s="1"/>
      <c r="P570" s="1"/>
      <c r="Q570" s="1"/>
      <c r="R570" s="1"/>
      <c r="S570" s="1"/>
      <c r="T570" s="1"/>
      <c r="U570" s="1"/>
      <c r="V570" s="62"/>
      <c r="W570" s="62"/>
      <c r="X570" s="62"/>
    </row>
    <row r="571" spans="1:24" x14ac:dyDescent="0.25">
      <c r="A571" s="62"/>
      <c r="B571" s="62"/>
      <c r="C571" s="62"/>
      <c r="D571" s="62"/>
      <c r="E571" s="62"/>
      <c r="F571" s="1"/>
      <c r="G571" s="1"/>
      <c r="H571" s="1"/>
      <c r="I571" s="1"/>
      <c r="J571" s="1"/>
      <c r="K571" s="1"/>
      <c r="L571" s="1"/>
      <c r="M571" s="1"/>
      <c r="N571" s="1"/>
      <c r="O571" s="1"/>
      <c r="P571" s="1"/>
      <c r="Q571" s="1"/>
      <c r="R571" s="1"/>
      <c r="S571" s="1"/>
      <c r="T571" s="1"/>
      <c r="U571" s="1"/>
      <c r="V571" s="62"/>
      <c r="W571" s="62"/>
      <c r="X571" s="62"/>
    </row>
    <row r="572" spans="1:24" x14ac:dyDescent="0.25">
      <c r="A572" s="62"/>
      <c r="B572" s="62"/>
      <c r="C572" s="62"/>
      <c r="D572" s="62"/>
      <c r="E572" s="62"/>
      <c r="F572" s="1"/>
      <c r="G572" s="1"/>
      <c r="H572" s="1"/>
      <c r="I572" s="1"/>
      <c r="J572" s="1"/>
      <c r="K572" s="1"/>
      <c r="L572" s="1"/>
      <c r="M572" s="1"/>
      <c r="N572" s="1"/>
      <c r="O572" s="1"/>
      <c r="P572" s="1"/>
      <c r="Q572" s="1"/>
      <c r="R572" s="1"/>
      <c r="S572" s="1"/>
      <c r="T572" s="1"/>
      <c r="U572" s="1"/>
      <c r="V572" s="62"/>
      <c r="W572" s="62"/>
      <c r="X572" s="62"/>
    </row>
    <row r="573" spans="1:24" x14ac:dyDescent="0.25">
      <c r="A573" s="62"/>
      <c r="B573" s="62"/>
      <c r="C573" s="62"/>
      <c r="D573" s="62"/>
      <c r="E573" s="62"/>
      <c r="F573" s="1"/>
      <c r="G573" s="1"/>
      <c r="H573" s="1"/>
      <c r="I573" s="1"/>
      <c r="J573" s="1"/>
      <c r="K573" s="1"/>
      <c r="L573" s="1"/>
      <c r="M573" s="1"/>
      <c r="N573" s="1"/>
      <c r="O573" s="1"/>
      <c r="P573" s="1"/>
      <c r="Q573" s="1"/>
      <c r="R573" s="1"/>
      <c r="S573" s="1"/>
      <c r="T573" s="1"/>
      <c r="U573" s="1"/>
      <c r="V573" s="62"/>
      <c r="W573" s="62"/>
      <c r="X573" s="62"/>
    </row>
    <row r="574" spans="1:24" x14ac:dyDescent="0.25">
      <c r="A574" s="62"/>
      <c r="B574" s="62"/>
      <c r="C574" s="62"/>
      <c r="D574" s="62"/>
      <c r="E574" s="62"/>
      <c r="F574" s="1"/>
      <c r="G574" s="1"/>
      <c r="H574" s="1"/>
      <c r="I574" s="1"/>
      <c r="J574" s="1"/>
      <c r="K574" s="1"/>
      <c r="L574" s="1"/>
      <c r="M574" s="1"/>
      <c r="N574" s="1"/>
      <c r="O574" s="1"/>
      <c r="P574" s="1"/>
      <c r="Q574" s="1"/>
      <c r="R574" s="1"/>
      <c r="S574" s="1"/>
      <c r="T574" s="1"/>
      <c r="U574" s="1"/>
      <c r="V574" s="62"/>
      <c r="W574" s="62"/>
      <c r="X574" s="62"/>
    </row>
    <row r="575" spans="1:24" x14ac:dyDescent="0.25">
      <c r="A575" s="62"/>
      <c r="B575" s="62"/>
      <c r="C575" s="62"/>
      <c r="D575" s="62"/>
      <c r="E575" s="62"/>
      <c r="F575" s="1"/>
      <c r="G575" s="1"/>
      <c r="H575" s="1"/>
      <c r="I575" s="1"/>
      <c r="J575" s="1"/>
      <c r="K575" s="1"/>
      <c r="L575" s="1"/>
      <c r="M575" s="1"/>
      <c r="N575" s="1"/>
      <c r="O575" s="1"/>
      <c r="P575" s="1"/>
      <c r="Q575" s="1"/>
      <c r="R575" s="1"/>
      <c r="S575" s="1"/>
      <c r="T575" s="1"/>
      <c r="U575" s="1"/>
      <c r="V575" s="62"/>
      <c r="W575" s="62"/>
      <c r="X575" s="62"/>
    </row>
    <row r="576" spans="1:24" x14ac:dyDescent="0.25">
      <c r="A576" s="62"/>
      <c r="B576" s="62"/>
      <c r="C576" s="62"/>
      <c r="D576" s="62"/>
      <c r="E576" s="62"/>
      <c r="F576" s="1"/>
      <c r="G576" s="1"/>
      <c r="H576" s="1"/>
      <c r="I576" s="1"/>
      <c r="J576" s="1"/>
      <c r="K576" s="1"/>
      <c r="L576" s="1"/>
      <c r="M576" s="1"/>
      <c r="N576" s="1"/>
      <c r="O576" s="1"/>
      <c r="P576" s="1"/>
      <c r="Q576" s="1"/>
      <c r="R576" s="1"/>
      <c r="S576" s="1"/>
      <c r="T576" s="1"/>
      <c r="U576" s="1"/>
      <c r="V576" s="62"/>
      <c r="W576" s="62"/>
      <c r="X576" s="62"/>
    </row>
    <row r="577" spans="1:24" x14ac:dyDescent="0.25">
      <c r="A577" s="62"/>
      <c r="B577" s="62"/>
      <c r="C577" s="62"/>
      <c r="D577" s="62"/>
      <c r="E577" s="62"/>
      <c r="F577" s="1"/>
      <c r="G577" s="1"/>
      <c r="H577" s="1"/>
      <c r="I577" s="1"/>
      <c r="J577" s="1"/>
      <c r="K577" s="1"/>
      <c r="L577" s="1"/>
      <c r="M577" s="1"/>
      <c r="N577" s="1"/>
      <c r="O577" s="1"/>
      <c r="P577" s="1"/>
      <c r="Q577" s="1"/>
      <c r="R577" s="1"/>
      <c r="S577" s="1"/>
      <c r="T577" s="1"/>
      <c r="U577" s="1"/>
      <c r="V577" s="62"/>
      <c r="W577" s="62"/>
      <c r="X577" s="62"/>
    </row>
    <row r="578" spans="1:24" x14ac:dyDescent="0.25">
      <c r="A578" s="62"/>
      <c r="B578" s="62"/>
      <c r="C578" s="62"/>
      <c r="D578" s="62"/>
      <c r="E578" s="62"/>
      <c r="F578" s="1"/>
      <c r="G578" s="1"/>
      <c r="H578" s="1"/>
      <c r="I578" s="1"/>
      <c r="J578" s="1"/>
      <c r="K578" s="1"/>
      <c r="L578" s="1"/>
      <c r="M578" s="1"/>
      <c r="N578" s="1"/>
      <c r="O578" s="1"/>
      <c r="P578" s="1"/>
      <c r="Q578" s="1"/>
      <c r="R578" s="1"/>
      <c r="S578" s="1"/>
      <c r="T578" s="1"/>
      <c r="U578" s="1"/>
      <c r="V578" s="62"/>
      <c r="W578" s="62"/>
      <c r="X578" s="62"/>
    </row>
    <row r="579" spans="1:24" x14ac:dyDescent="0.25">
      <c r="A579" s="62"/>
      <c r="B579" s="62"/>
      <c r="C579" s="62"/>
      <c r="D579" s="62"/>
      <c r="E579" s="62"/>
      <c r="F579" s="1"/>
      <c r="G579" s="1"/>
      <c r="H579" s="1"/>
      <c r="I579" s="1"/>
      <c r="J579" s="1"/>
      <c r="K579" s="1"/>
      <c r="L579" s="1"/>
      <c r="M579" s="1"/>
      <c r="N579" s="1"/>
      <c r="O579" s="1"/>
      <c r="P579" s="1"/>
      <c r="Q579" s="1"/>
      <c r="R579" s="1"/>
      <c r="S579" s="1"/>
      <c r="T579" s="1"/>
      <c r="U579" s="1"/>
      <c r="V579" s="62"/>
      <c r="W579" s="62"/>
      <c r="X579" s="62"/>
    </row>
    <row r="580" spans="1:24" x14ac:dyDescent="0.25">
      <c r="A580" s="62"/>
      <c r="B580" s="62"/>
      <c r="C580" s="62"/>
      <c r="D580" s="62"/>
      <c r="E580" s="62"/>
      <c r="F580" s="1"/>
      <c r="G580" s="1"/>
      <c r="H580" s="1"/>
      <c r="I580" s="1"/>
      <c r="J580" s="1"/>
      <c r="K580" s="1"/>
      <c r="L580" s="1"/>
      <c r="M580" s="1"/>
      <c r="N580" s="1"/>
      <c r="O580" s="1"/>
      <c r="P580" s="1"/>
      <c r="Q580" s="1"/>
      <c r="R580" s="1"/>
      <c r="S580" s="1"/>
      <c r="T580" s="1"/>
      <c r="U580" s="1"/>
      <c r="V580" s="62"/>
      <c r="W580" s="62"/>
      <c r="X580" s="62"/>
    </row>
    <row r="581" spans="1:24" x14ac:dyDescent="0.25">
      <c r="A581" s="62"/>
      <c r="B581" s="62"/>
      <c r="C581" s="62"/>
      <c r="D581" s="62"/>
      <c r="E581" s="62"/>
      <c r="F581" s="1"/>
      <c r="G581" s="1"/>
      <c r="H581" s="1"/>
      <c r="I581" s="1"/>
      <c r="J581" s="1"/>
      <c r="K581" s="1"/>
      <c r="L581" s="1"/>
      <c r="M581" s="1"/>
      <c r="N581" s="1"/>
      <c r="O581" s="1"/>
      <c r="P581" s="1"/>
      <c r="Q581" s="1"/>
      <c r="R581" s="1"/>
      <c r="S581" s="1"/>
      <c r="T581" s="1"/>
      <c r="U581" s="1"/>
      <c r="V581" s="62"/>
      <c r="W581" s="62"/>
      <c r="X581" s="62"/>
    </row>
    <row r="582" spans="1:24" x14ac:dyDescent="0.25">
      <c r="A582" s="62"/>
      <c r="B582" s="62"/>
      <c r="C582" s="62"/>
      <c r="D582" s="62"/>
      <c r="E582" s="62"/>
      <c r="F582" s="1"/>
      <c r="G582" s="1"/>
      <c r="H582" s="1"/>
      <c r="I582" s="1"/>
      <c r="J582" s="1"/>
      <c r="K582" s="1"/>
      <c r="L582" s="1"/>
      <c r="M582" s="1"/>
      <c r="N582" s="1"/>
      <c r="O582" s="1"/>
      <c r="P582" s="1"/>
      <c r="Q582" s="1"/>
      <c r="R582" s="1"/>
      <c r="S582" s="1"/>
      <c r="T582" s="1"/>
      <c r="U582" s="1"/>
      <c r="V582" s="62"/>
      <c r="W582" s="62"/>
      <c r="X582" s="62"/>
    </row>
    <row r="583" spans="1:24" x14ac:dyDescent="0.25">
      <c r="A583" s="62"/>
      <c r="B583" s="62"/>
      <c r="C583" s="62"/>
      <c r="D583" s="62"/>
      <c r="E583" s="62"/>
      <c r="F583" s="1"/>
      <c r="G583" s="1"/>
      <c r="H583" s="1"/>
      <c r="I583" s="1"/>
      <c r="J583" s="1"/>
      <c r="K583" s="1"/>
      <c r="L583" s="1"/>
      <c r="M583" s="1"/>
      <c r="N583" s="1"/>
      <c r="O583" s="1"/>
      <c r="P583" s="1"/>
      <c r="Q583" s="1"/>
      <c r="R583" s="1"/>
      <c r="S583" s="1"/>
      <c r="T583" s="1"/>
      <c r="U583" s="1"/>
      <c r="V583" s="62"/>
      <c r="W583" s="62"/>
      <c r="X583" s="62"/>
    </row>
    <row r="584" spans="1:24" x14ac:dyDescent="0.25">
      <c r="A584" s="62"/>
      <c r="B584" s="62"/>
      <c r="C584" s="62"/>
      <c r="D584" s="62"/>
      <c r="E584" s="62"/>
      <c r="F584" s="1"/>
      <c r="G584" s="1"/>
      <c r="H584" s="1"/>
      <c r="I584" s="1"/>
      <c r="J584" s="1"/>
      <c r="K584" s="1"/>
      <c r="L584" s="1"/>
      <c r="M584" s="1"/>
      <c r="N584" s="1"/>
      <c r="O584" s="1"/>
      <c r="P584" s="1"/>
      <c r="Q584" s="1"/>
      <c r="R584" s="1"/>
      <c r="S584" s="1"/>
      <c r="T584" s="1"/>
      <c r="U584" s="1"/>
      <c r="V584" s="62"/>
      <c r="W584" s="62"/>
      <c r="X584" s="62"/>
    </row>
    <row r="585" spans="1:24" x14ac:dyDescent="0.25">
      <c r="A585" s="62"/>
      <c r="B585" s="62"/>
      <c r="C585" s="62"/>
      <c r="D585" s="62"/>
      <c r="E585" s="62"/>
      <c r="F585" s="1"/>
      <c r="G585" s="1"/>
      <c r="H585" s="1"/>
      <c r="I585" s="1"/>
      <c r="J585" s="1"/>
      <c r="K585" s="1"/>
      <c r="L585" s="1"/>
      <c r="M585" s="1"/>
      <c r="N585" s="1"/>
      <c r="O585" s="1"/>
      <c r="P585" s="1"/>
      <c r="Q585" s="1"/>
      <c r="R585" s="1"/>
      <c r="S585" s="1"/>
      <c r="T585" s="1"/>
      <c r="U585" s="1"/>
      <c r="V585" s="62"/>
      <c r="W585" s="62"/>
      <c r="X585" s="62"/>
    </row>
    <row r="586" spans="1:24" x14ac:dyDescent="0.25">
      <c r="A586" s="62"/>
      <c r="B586" s="62"/>
      <c r="C586" s="62"/>
      <c r="D586" s="62"/>
      <c r="E586" s="62"/>
      <c r="F586" s="1"/>
      <c r="G586" s="1"/>
      <c r="H586" s="1"/>
      <c r="I586" s="1"/>
      <c r="J586" s="1"/>
      <c r="K586" s="1"/>
      <c r="L586" s="1"/>
      <c r="M586" s="1"/>
      <c r="N586" s="1"/>
      <c r="O586" s="1"/>
      <c r="P586" s="1"/>
      <c r="Q586" s="1"/>
      <c r="R586" s="1"/>
      <c r="S586" s="1"/>
      <c r="T586" s="1"/>
      <c r="U586" s="1"/>
      <c r="V586" s="62"/>
      <c r="W586" s="62"/>
      <c r="X586" s="62"/>
    </row>
    <row r="587" spans="1:24" x14ac:dyDescent="0.25">
      <c r="A587" s="62"/>
      <c r="B587" s="62"/>
      <c r="C587" s="62"/>
      <c r="D587" s="62"/>
      <c r="E587" s="62"/>
      <c r="F587" s="1"/>
      <c r="G587" s="1"/>
      <c r="H587" s="1"/>
      <c r="I587" s="1"/>
      <c r="J587" s="1"/>
      <c r="K587" s="1"/>
      <c r="L587" s="1"/>
      <c r="M587" s="1"/>
      <c r="N587" s="1"/>
      <c r="O587" s="1"/>
      <c r="P587" s="1"/>
      <c r="Q587" s="1"/>
      <c r="R587" s="1"/>
      <c r="S587" s="1"/>
      <c r="T587" s="1"/>
      <c r="U587" s="1"/>
      <c r="V587" s="62"/>
      <c r="W587" s="62"/>
      <c r="X587" s="62"/>
    </row>
    <row r="588" spans="1:24" x14ac:dyDescent="0.25">
      <c r="A588" s="62"/>
      <c r="B588" s="62"/>
      <c r="C588" s="62"/>
      <c r="D588" s="62"/>
      <c r="E588" s="62"/>
      <c r="F588" s="1"/>
      <c r="G588" s="1"/>
      <c r="H588" s="1"/>
      <c r="I588" s="1"/>
      <c r="J588" s="1"/>
      <c r="K588" s="1"/>
      <c r="L588" s="1"/>
      <c r="M588" s="1"/>
      <c r="N588" s="1"/>
      <c r="O588" s="1"/>
      <c r="P588" s="1"/>
      <c r="Q588" s="1"/>
      <c r="R588" s="1"/>
      <c r="S588" s="1"/>
      <c r="T588" s="1"/>
      <c r="U588" s="1"/>
      <c r="V588" s="62"/>
      <c r="W588" s="62"/>
      <c r="X588" s="62"/>
    </row>
    <row r="589" spans="1:24" x14ac:dyDescent="0.25">
      <c r="A589" s="62"/>
      <c r="B589" s="62"/>
      <c r="C589" s="62"/>
      <c r="D589" s="62"/>
      <c r="E589" s="62"/>
      <c r="F589" s="1"/>
      <c r="G589" s="1"/>
      <c r="H589" s="1"/>
      <c r="I589" s="1"/>
      <c r="J589" s="1"/>
      <c r="K589" s="1"/>
      <c r="L589" s="1"/>
      <c r="M589" s="1"/>
      <c r="N589" s="1"/>
      <c r="O589" s="1"/>
      <c r="P589" s="1"/>
      <c r="Q589" s="1"/>
      <c r="R589" s="1"/>
      <c r="S589" s="1"/>
      <c r="T589" s="1"/>
      <c r="U589" s="1"/>
      <c r="V589" s="62"/>
      <c r="W589" s="62"/>
      <c r="X589" s="62"/>
    </row>
    <row r="590" spans="1:24" x14ac:dyDescent="0.25">
      <c r="A590" s="62"/>
      <c r="B590" s="62"/>
      <c r="C590" s="62"/>
      <c r="D590" s="62"/>
      <c r="E590" s="62"/>
      <c r="F590" s="1"/>
      <c r="G590" s="1"/>
      <c r="H590" s="1"/>
      <c r="I590" s="1"/>
      <c r="J590" s="1"/>
      <c r="K590" s="1"/>
      <c r="L590" s="1"/>
      <c r="M590" s="1"/>
      <c r="N590" s="1"/>
      <c r="O590" s="1"/>
      <c r="P590" s="1"/>
      <c r="Q590" s="1"/>
      <c r="R590" s="1"/>
      <c r="S590" s="1"/>
      <c r="T590" s="1"/>
      <c r="U590" s="1"/>
      <c r="V590" s="62"/>
      <c r="W590" s="62"/>
      <c r="X590" s="62"/>
    </row>
    <row r="591" spans="1:24" x14ac:dyDescent="0.25">
      <c r="A591" s="62"/>
      <c r="B591" s="62"/>
      <c r="C591" s="62"/>
      <c r="D591" s="62"/>
      <c r="E591" s="62"/>
      <c r="F591" s="1"/>
      <c r="G591" s="1"/>
      <c r="H591" s="1"/>
      <c r="I591" s="1"/>
      <c r="J591" s="1"/>
      <c r="K591" s="1"/>
      <c r="L591" s="1"/>
      <c r="M591" s="1"/>
      <c r="N591" s="1"/>
      <c r="O591" s="1"/>
      <c r="P591" s="1"/>
      <c r="Q591" s="1"/>
      <c r="R591" s="1"/>
      <c r="S591" s="1"/>
      <c r="T591" s="1"/>
      <c r="U591" s="1"/>
      <c r="V591" s="62"/>
      <c r="W591" s="62"/>
      <c r="X591" s="62"/>
    </row>
    <row r="592" spans="1:24" x14ac:dyDescent="0.25">
      <c r="A592" s="62"/>
      <c r="B592" s="62"/>
      <c r="C592" s="62"/>
      <c r="D592" s="62"/>
      <c r="E592" s="62"/>
      <c r="F592" s="1"/>
      <c r="G592" s="1"/>
      <c r="H592" s="1"/>
      <c r="I592" s="1"/>
      <c r="J592" s="1"/>
      <c r="K592" s="1"/>
      <c r="L592" s="1"/>
      <c r="M592" s="1"/>
      <c r="N592" s="1"/>
      <c r="O592" s="1"/>
      <c r="P592" s="1"/>
      <c r="Q592" s="1"/>
      <c r="R592" s="1"/>
      <c r="S592" s="1"/>
      <c r="T592" s="1"/>
      <c r="U592" s="1"/>
      <c r="V592" s="62"/>
      <c r="W592" s="62"/>
      <c r="X592" s="62"/>
    </row>
    <row r="593" spans="1:24" x14ac:dyDescent="0.25">
      <c r="A593" s="62"/>
      <c r="B593" s="62"/>
      <c r="C593" s="62"/>
      <c r="D593" s="62"/>
      <c r="E593" s="62"/>
      <c r="F593" s="1"/>
      <c r="G593" s="1"/>
      <c r="H593" s="1"/>
      <c r="I593" s="1"/>
      <c r="J593" s="1"/>
      <c r="K593" s="1"/>
      <c r="L593" s="1"/>
      <c r="M593" s="1"/>
      <c r="N593" s="1"/>
      <c r="O593" s="1"/>
      <c r="P593" s="1"/>
      <c r="Q593" s="1"/>
      <c r="R593" s="1"/>
      <c r="S593" s="1"/>
      <c r="T593" s="1"/>
      <c r="U593" s="1"/>
      <c r="V593" s="62"/>
      <c r="W593" s="62"/>
      <c r="X593" s="62"/>
    </row>
    <row r="594" spans="1:24" x14ac:dyDescent="0.25">
      <c r="A594" s="62"/>
      <c r="B594" s="62"/>
      <c r="C594" s="62"/>
      <c r="D594" s="62"/>
      <c r="E594" s="62"/>
      <c r="F594" s="1"/>
      <c r="G594" s="1"/>
      <c r="H594" s="1"/>
      <c r="I594" s="1"/>
      <c r="J594" s="1"/>
      <c r="K594" s="1"/>
      <c r="L594" s="1"/>
      <c r="M594" s="1"/>
      <c r="N594" s="1"/>
      <c r="O594" s="1"/>
      <c r="P594" s="1"/>
      <c r="Q594" s="1"/>
      <c r="R594" s="1"/>
      <c r="S594" s="1"/>
      <c r="T594" s="1"/>
      <c r="U594" s="1"/>
      <c r="V594" s="62"/>
      <c r="W594" s="62"/>
      <c r="X594" s="62"/>
    </row>
    <row r="595" spans="1:24" x14ac:dyDescent="0.25">
      <c r="A595" s="62"/>
      <c r="B595" s="62"/>
      <c r="C595" s="62"/>
      <c r="D595" s="62"/>
      <c r="E595" s="62"/>
      <c r="F595" s="1"/>
      <c r="G595" s="1"/>
      <c r="H595" s="1"/>
      <c r="I595" s="1"/>
      <c r="J595" s="1"/>
      <c r="K595" s="1"/>
      <c r="L595" s="1"/>
      <c r="M595" s="1"/>
      <c r="N595" s="1"/>
      <c r="O595" s="1"/>
      <c r="P595" s="1"/>
      <c r="Q595" s="1"/>
      <c r="R595" s="1"/>
      <c r="S595" s="1"/>
      <c r="T595" s="1"/>
      <c r="U595" s="1"/>
      <c r="V595" s="62"/>
      <c r="W595" s="62"/>
      <c r="X595" s="62"/>
    </row>
    <row r="596" spans="1:24" x14ac:dyDescent="0.25">
      <c r="A596" s="62"/>
      <c r="B596" s="62"/>
      <c r="C596" s="62"/>
      <c r="D596" s="62"/>
      <c r="E596" s="62"/>
      <c r="F596" s="1"/>
      <c r="G596" s="1"/>
      <c r="H596" s="1"/>
      <c r="I596" s="1"/>
      <c r="J596" s="1"/>
      <c r="K596" s="1"/>
      <c r="L596" s="1"/>
      <c r="M596" s="1"/>
      <c r="N596" s="1"/>
      <c r="O596" s="1"/>
      <c r="P596" s="1"/>
      <c r="Q596" s="1"/>
      <c r="R596" s="1"/>
      <c r="S596" s="1"/>
      <c r="T596" s="1"/>
      <c r="U596" s="1"/>
      <c r="V596" s="62"/>
      <c r="W596" s="62"/>
      <c r="X596" s="62"/>
    </row>
    <row r="597" spans="1:24" x14ac:dyDescent="0.25">
      <c r="A597" s="62"/>
      <c r="B597" s="62"/>
      <c r="C597" s="62"/>
      <c r="D597" s="62"/>
      <c r="E597" s="62"/>
      <c r="F597" s="1"/>
      <c r="G597" s="1"/>
      <c r="H597" s="1"/>
      <c r="I597" s="1"/>
      <c r="J597" s="1"/>
      <c r="K597" s="1"/>
      <c r="L597" s="1"/>
      <c r="M597" s="1"/>
      <c r="N597" s="1"/>
      <c r="O597" s="1"/>
      <c r="P597" s="1"/>
      <c r="Q597" s="1"/>
      <c r="R597" s="1"/>
      <c r="S597" s="1"/>
      <c r="T597" s="1"/>
      <c r="U597" s="1"/>
      <c r="V597" s="62"/>
      <c r="W597" s="62"/>
      <c r="X597" s="62"/>
    </row>
    <row r="598" spans="1:24" x14ac:dyDescent="0.25">
      <c r="A598" s="62"/>
      <c r="B598" s="62"/>
      <c r="C598" s="62"/>
      <c r="D598" s="62"/>
      <c r="E598" s="62"/>
      <c r="F598" s="1"/>
      <c r="G598" s="1"/>
      <c r="H598" s="1"/>
      <c r="I598" s="1"/>
      <c r="J598" s="1"/>
      <c r="K598" s="1"/>
      <c r="L598" s="1"/>
      <c r="M598" s="1"/>
      <c r="N598" s="1"/>
      <c r="O598" s="1"/>
      <c r="P598" s="1"/>
      <c r="Q598" s="1"/>
      <c r="R598" s="1"/>
      <c r="S598" s="1"/>
      <c r="T598" s="1"/>
      <c r="U598" s="1"/>
      <c r="V598" s="62"/>
      <c r="W598" s="62"/>
      <c r="X598" s="62"/>
    </row>
    <row r="599" spans="1:24" x14ac:dyDescent="0.25">
      <c r="A599" s="62"/>
      <c r="B599" s="62"/>
      <c r="C599" s="62"/>
      <c r="D599" s="62"/>
      <c r="E599" s="62"/>
      <c r="F599" s="1"/>
      <c r="G599" s="1"/>
      <c r="H599" s="1"/>
      <c r="I599" s="1"/>
      <c r="J599" s="1"/>
      <c r="K599" s="1"/>
      <c r="L599" s="1"/>
      <c r="M599" s="1"/>
      <c r="N599" s="1"/>
      <c r="O599" s="1"/>
      <c r="P599" s="1"/>
      <c r="Q599" s="1"/>
      <c r="R599" s="1"/>
      <c r="S599" s="1"/>
      <c r="T599" s="1"/>
      <c r="U599" s="1"/>
      <c r="V599" s="62"/>
      <c r="W599" s="62"/>
      <c r="X599" s="62"/>
    </row>
    <row r="600" spans="1:24" x14ac:dyDescent="0.25">
      <c r="A600" s="62"/>
      <c r="B600" s="62"/>
      <c r="C600" s="62"/>
      <c r="D600" s="62"/>
      <c r="E600" s="62"/>
      <c r="F600" s="1"/>
      <c r="G600" s="1"/>
      <c r="H600" s="1"/>
      <c r="I600" s="1"/>
      <c r="J600" s="1"/>
      <c r="K600" s="1"/>
      <c r="L600" s="1"/>
      <c r="M600" s="1"/>
      <c r="N600" s="1"/>
      <c r="O600" s="1"/>
      <c r="P600" s="1"/>
      <c r="Q600" s="1"/>
      <c r="R600" s="1"/>
      <c r="S600" s="1"/>
      <c r="T600" s="1"/>
      <c r="U600" s="1"/>
      <c r="V600" s="62"/>
      <c r="W600" s="62"/>
      <c r="X600" s="62"/>
    </row>
    <row r="601" spans="1:24" x14ac:dyDescent="0.25">
      <c r="A601" s="62"/>
      <c r="B601" s="62"/>
      <c r="C601" s="62"/>
      <c r="D601" s="62"/>
      <c r="E601" s="62"/>
      <c r="F601" s="1"/>
      <c r="G601" s="1"/>
      <c r="H601" s="1"/>
      <c r="I601" s="1"/>
      <c r="J601" s="1"/>
      <c r="K601" s="1"/>
      <c r="L601" s="1"/>
      <c r="M601" s="1"/>
      <c r="N601" s="1"/>
      <c r="O601" s="1"/>
      <c r="P601" s="1"/>
      <c r="Q601" s="1"/>
      <c r="R601" s="1"/>
      <c r="S601" s="1"/>
      <c r="T601" s="1"/>
      <c r="U601" s="1"/>
      <c r="V601" s="62"/>
      <c r="W601" s="62"/>
      <c r="X601" s="62"/>
    </row>
    <row r="602" spans="1:24" x14ac:dyDescent="0.25">
      <c r="A602" s="62"/>
      <c r="B602" s="62"/>
      <c r="C602" s="62"/>
      <c r="D602" s="62"/>
      <c r="E602" s="62"/>
      <c r="F602" s="1"/>
      <c r="G602" s="1"/>
      <c r="H602" s="1"/>
      <c r="I602" s="1"/>
      <c r="J602" s="1"/>
      <c r="K602" s="1"/>
      <c r="L602" s="1"/>
      <c r="M602" s="1"/>
      <c r="N602" s="1"/>
      <c r="O602" s="1"/>
      <c r="P602" s="1"/>
      <c r="Q602" s="1"/>
      <c r="R602" s="1"/>
      <c r="S602" s="1"/>
      <c r="T602" s="1"/>
      <c r="U602" s="1"/>
      <c r="V602" s="62"/>
      <c r="W602" s="62"/>
      <c r="X602" s="62"/>
    </row>
    <row r="603" spans="1:24" x14ac:dyDescent="0.25">
      <c r="A603" s="62"/>
      <c r="B603" s="62"/>
      <c r="C603" s="62"/>
      <c r="D603" s="62"/>
      <c r="E603" s="62"/>
      <c r="F603" s="1"/>
      <c r="G603" s="1"/>
      <c r="H603" s="1"/>
      <c r="I603" s="1"/>
      <c r="J603" s="1"/>
      <c r="K603" s="1"/>
      <c r="L603" s="1"/>
      <c r="M603" s="1"/>
      <c r="N603" s="1"/>
      <c r="O603" s="1"/>
      <c r="P603" s="1"/>
      <c r="Q603" s="1"/>
      <c r="R603" s="1"/>
      <c r="S603" s="1"/>
      <c r="T603" s="1"/>
      <c r="U603" s="1"/>
      <c r="V603" s="62"/>
      <c r="W603" s="62"/>
      <c r="X603" s="62"/>
    </row>
    <row r="604" spans="1:24" x14ac:dyDescent="0.25">
      <c r="A604" s="62"/>
      <c r="B604" s="62"/>
      <c r="C604" s="62"/>
      <c r="D604" s="62"/>
      <c r="E604" s="62"/>
      <c r="F604" s="1"/>
      <c r="G604" s="1"/>
      <c r="H604" s="1"/>
      <c r="I604" s="1"/>
      <c r="J604" s="1"/>
      <c r="K604" s="1"/>
      <c r="L604" s="1"/>
      <c r="M604" s="1"/>
      <c r="N604" s="1"/>
      <c r="O604" s="1"/>
      <c r="P604" s="1"/>
      <c r="Q604" s="1"/>
      <c r="R604" s="1"/>
      <c r="S604" s="1"/>
      <c r="T604" s="1"/>
      <c r="U604" s="1"/>
      <c r="V604" s="62"/>
      <c r="W604" s="62"/>
      <c r="X604" s="62"/>
    </row>
    <row r="605" spans="1:24" x14ac:dyDescent="0.25">
      <c r="A605" s="62"/>
      <c r="B605" s="62"/>
      <c r="C605" s="62"/>
      <c r="D605" s="62"/>
      <c r="E605" s="62"/>
      <c r="F605" s="1"/>
      <c r="G605" s="1"/>
      <c r="H605" s="1"/>
      <c r="I605" s="1"/>
      <c r="J605" s="1"/>
      <c r="K605" s="1"/>
      <c r="L605" s="1"/>
      <c r="M605" s="1"/>
      <c r="N605" s="1"/>
      <c r="O605" s="1"/>
      <c r="P605" s="1"/>
      <c r="Q605" s="1"/>
      <c r="R605" s="1"/>
      <c r="S605" s="1"/>
      <c r="T605" s="1"/>
      <c r="U605" s="1"/>
      <c r="V605" s="62"/>
      <c r="W605" s="62"/>
      <c r="X605" s="62"/>
    </row>
    <row r="606" spans="1:24" x14ac:dyDescent="0.25">
      <c r="A606" s="62"/>
      <c r="B606" s="62"/>
      <c r="C606" s="62"/>
      <c r="D606" s="62"/>
      <c r="E606" s="62"/>
      <c r="F606" s="1"/>
      <c r="G606" s="1"/>
      <c r="H606" s="1"/>
      <c r="I606" s="1"/>
      <c r="J606" s="1"/>
      <c r="K606" s="1"/>
      <c r="L606" s="1"/>
      <c r="M606" s="1"/>
      <c r="N606" s="1"/>
      <c r="O606" s="1"/>
      <c r="P606" s="1"/>
      <c r="Q606" s="1"/>
      <c r="R606" s="1"/>
      <c r="S606" s="1"/>
      <c r="T606" s="1"/>
      <c r="U606" s="1"/>
      <c r="V606" s="62"/>
      <c r="W606" s="62"/>
      <c r="X606" s="62"/>
    </row>
    <row r="607" spans="1:24" x14ac:dyDescent="0.25">
      <c r="A607" s="62"/>
      <c r="B607" s="62"/>
      <c r="C607" s="62"/>
      <c r="D607" s="62"/>
      <c r="E607" s="62"/>
      <c r="F607" s="1"/>
      <c r="G607" s="1"/>
      <c r="H607" s="1"/>
      <c r="I607" s="1"/>
      <c r="J607" s="1"/>
      <c r="K607" s="1"/>
      <c r="L607" s="1"/>
      <c r="M607" s="1"/>
      <c r="N607" s="1"/>
      <c r="O607" s="1"/>
      <c r="P607" s="1"/>
      <c r="Q607" s="1"/>
      <c r="R607" s="1"/>
      <c r="S607" s="1"/>
      <c r="T607" s="1"/>
      <c r="U607" s="1"/>
      <c r="V607" s="62"/>
      <c r="W607" s="62"/>
      <c r="X607" s="62"/>
    </row>
    <row r="608" spans="1:24" x14ac:dyDescent="0.25">
      <c r="A608" s="62"/>
      <c r="B608" s="62"/>
      <c r="C608" s="62"/>
      <c r="D608" s="62"/>
      <c r="E608" s="62"/>
      <c r="F608" s="1"/>
      <c r="G608" s="1"/>
      <c r="H608" s="1"/>
      <c r="I608" s="1"/>
      <c r="J608" s="1"/>
      <c r="K608" s="1"/>
      <c r="L608" s="1"/>
      <c r="M608" s="1"/>
      <c r="N608" s="1"/>
      <c r="O608" s="1"/>
      <c r="P608" s="1"/>
      <c r="Q608" s="1"/>
      <c r="R608" s="1"/>
      <c r="S608" s="1"/>
      <c r="T608" s="1"/>
      <c r="U608" s="1"/>
      <c r="V608" s="62"/>
      <c r="W608" s="62"/>
      <c r="X608" s="62"/>
    </row>
    <row r="609" spans="1:24" x14ac:dyDescent="0.25">
      <c r="A609" s="62"/>
      <c r="B609" s="62"/>
      <c r="C609" s="62"/>
      <c r="D609" s="62"/>
      <c r="E609" s="62"/>
      <c r="F609" s="1"/>
      <c r="G609" s="1"/>
      <c r="H609" s="1"/>
      <c r="I609" s="1"/>
      <c r="J609" s="1"/>
      <c r="K609" s="1"/>
      <c r="L609" s="1"/>
      <c r="M609" s="1"/>
      <c r="N609" s="1"/>
      <c r="O609" s="1"/>
      <c r="P609" s="1"/>
      <c r="Q609" s="1"/>
      <c r="R609" s="1"/>
      <c r="S609" s="1"/>
      <c r="T609" s="1"/>
      <c r="U609" s="1"/>
      <c r="V609" s="62"/>
      <c r="W609" s="62"/>
      <c r="X609" s="62"/>
    </row>
    <row r="610" spans="1:24" x14ac:dyDescent="0.25">
      <c r="A610" s="62"/>
      <c r="B610" s="62"/>
      <c r="C610" s="62"/>
      <c r="D610" s="62"/>
      <c r="E610" s="62"/>
      <c r="F610" s="1"/>
      <c r="G610" s="1"/>
      <c r="H610" s="1"/>
      <c r="I610" s="1"/>
      <c r="J610" s="1"/>
      <c r="K610" s="1"/>
      <c r="L610" s="1"/>
      <c r="M610" s="1"/>
      <c r="N610" s="1"/>
      <c r="O610" s="1"/>
      <c r="P610" s="1"/>
      <c r="Q610" s="1"/>
      <c r="R610" s="1"/>
      <c r="S610" s="1"/>
      <c r="T610" s="1"/>
      <c r="U610" s="1"/>
      <c r="V610" s="62"/>
      <c r="W610" s="62"/>
      <c r="X610" s="62"/>
    </row>
    <row r="611" spans="1:24" x14ac:dyDescent="0.25">
      <c r="A611" s="62"/>
      <c r="B611" s="62"/>
      <c r="C611" s="62"/>
      <c r="D611" s="62"/>
      <c r="E611" s="62"/>
      <c r="F611" s="1"/>
      <c r="G611" s="1"/>
      <c r="H611" s="1"/>
      <c r="I611" s="1"/>
      <c r="J611" s="1"/>
      <c r="K611" s="1"/>
      <c r="L611" s="1"/>
      <c r="M611" s="1"/>
      <c r="N611" s="1"/>
      <c r="O611" s="1"/>
      <c r="P611" s="1"/>
      <c r="Q611" s="1"/>
      <c r="R611" s="1"/>
      <c r="S611" s="1"/>
      <c r="T611" s="1"/>
      <c r="U611" s="1"/>
      <c r="V611" s="62"/>
      <c r="W611" s="62"/>
      <c r="X611" s="62"/>
    </row>
    <row r="612" spans="1:24" x14ac:dyDescent="0.25">
      <c r="A612" s="62"/>
      <c r="B612" s="62"/>
      <c r="C612" s="62"/>
      <c r="D612" s="62"/>
      <c r="E612" s="62"/>
      <c r="F612" s="1"/>
      <c r="G612" s="1"/>
      <c r="H612" s="1"/>
      <c r="I612" s="1"/>
      <c r="J612" s="1"/>
      <c r="K612" s="1"/>
      <c r="L612" s="1"/>
      <c r="M612" s="1"/>
      <c r="N612" s="1"/>
      <c r="O612" s="1"/>
      <c r="P612" s="1"/>
      <c r="Q612" s="1"/>
      <c r="R612" s="1"/>
      <c r="S612" s="1"/>
      <c r="T612" s="1"/>
      <c r="U612" s="1"/>
      <c r="V612" s="62"/>
      <c r="W612" s="62"/>
      <c r="X612" s="62"/>
    </row>
    <row r="613" spans="1:24" x14ac:dyDescent="0.25">
      <c r="A613" s="62"/>
      <c r="B613" s="62"/>
      <c r="C613" s="62"/>
      <c r="D613" s="62"/>
      <c r="E613" s="62"/>
      <c r="F613" s="1"/>
      <c r="G613" s="1"/>
      <c r="H613" s="1"/>
      <c r="I613" s="1"/>
      <c r="J613" s="1"/>
      <c r="K613" s="1"/>
      <c r="L613" s="1"/>
      <c r="M613" s="1"/>
      <c r="N613" s="1"/>
      <c r="O613" s="1"/>
      <c r="P613" s="1"/>
      <c r="Q613" s="1"/>
      <c r="R613" s="1"/>
      <c r="S613" s="1"/>
      <c r="T613" s="1"/>
      <c r="U613" s="1"/>
      <c r="V613" s="62"/>
      <c r="W613" s="62"/>
      <c r="X613" s="62"/>
    </row>
    <row r="614" spans="1:24" x14ac:dyDescent="0.25">
      <c r="A614" s="62"/>
      <c r="B614" s="62"/>
      <c r="C614" s="62"/>
      <c r="D614" s="62"/>
      <c r="E614" s="62"/>
      <c r="F614" s="1"/>
      <c r="G614" s="1"/>
      <c r="H614" s="1"/>
      <c r="I614" s="1"/>
      <c r="J614" s="1"/>
      <c r="K614" s="1"/>
      <c r="L614" s="1"/>
      <c r="M614" s="1"/>
      <c r="N614" s="1"/>
      <c r="O614" s="1"/>
      <c r="P614" s="1"/>
      <c r="Q614" s="1"/>
      <c r="R614" s="1"/>
      <c r="S614" s="1"/>
      <c r="T614" s="1"/>
      <c r="U614" s="1"/>
      <c r="V614" s="62"/>
      <c r="W614" s="62"/>
      <c r="X614" s="62"/>
    </row>
    <row r="615" spans="1:24" x14ac:dyDescent="0.25">
      <c r="A615" s="62"/>
      <c r="B615" s="62"/>
      <c r="C615" s="62"/>
      <c r="D615" s="62"/>
      <c r="E615" s="62"/>
      <c r="F615" s="1"/>
      <c r="G615" s="1"/>
      <c r="H615" s="1"/>
      <c r="I615" s="1"/>
      <c r="J615" s="1"/>
      <c r="K615" s="1"/>
      <c r="L615" s="1"/>
      <c r="M615" s="1"/>
      <c r="N615" s="1"/>
      <c r="O615" s="1"/>
      <c r="P615" s="1"/>
      <c r="Q615" s="1"/>
      <c r="R615" s="1"/>
      <c r="S615" s="1"/>
      <c r="T615" s="1"/>
      <c r="U615" s="1"/>
      <c r="V615" s="62"/>
      <c r="W615" s="62"/>
      <c r="X615" s="62"/>
    </row>
    <row r="616" spans="1:24" x14ac:dyDescent="0.25">
      <c r="A616" s="62"/>
      <c r="B616" s="62"/>
      <c r="C616" s="62"/>
      <c r="D616" s="62"/>
      <c r="E616" s="62"/>
      <c r="F616" s="1"/>
      <c r="G616" s="1"/>
      <c r="H616" s="1"/>
      <c r="I616" s="1"/>
      <c r="J616" s="1"/>
      <c r="K616" s="1"/>
      <c r="L616" s="1"/>
      <c r="M616" s="1"/>
      <c r="N616" s="1"/>
      <c r="O616" s="1"/>
      <c r="P616" s="1"/>
      <c r="Q616" s="1"/>
      <c r="R616" s="1"/>
      <c r="S616" s="1"/>
      <c r="T616" s="1"/>
      <c r="U616" s="1"/>
      <c r="V616" s="62"/>
      <c r="W616" s="62"/>
      <c r="X616" s="62"/>
    </row>
    <row r="617" spans="1:24" x14ac:dyDescent="0.25">
      <c r="A617" s="62"/>
      <c r="B617" s="62"/>
      <c r="C617" s="62"/>
      <c r="D617" s="62"/>
      <c r="E617" s="62"/>
      <c r="F617" s="1"/>
      <c r="G617" s="1"/>
      <c r="H617" s="1"/>
      <c r="I617" s="1"/>
      <c r="J617" s="1"/>
      <c r="K617" s="1"/>
      <c r="L617" s="1"/>
      <c r="M617" s="1"/>
      <c r="N617" s="1"/>
      <c r="O617" s="1"/>
      <c r="P617" s="1"/>
      <c r="Q617" s="1"/>
      <c r="R617" s="1"/>
      <c r="S617" s="1"/>
      <c r="T617" s="1"/>
      <c r="U617" s="1"/>
      <c r="V617" s="62"/>
      <c r="W617" s="62"/>
      <c r="X617" s="62"/>
    </row>
    <row r="618" spans="1:24" x14ac:dyDescent="0.25">
      <c r="A618" s="62"/>
      <c r="B618" s="62"/>
      <c r="C618" s="62"/>
      <c r="D618" s="62"/>
      <c r="E618" s="62"/>
      <c r="F618" s="1"/>
      <c r="G618" s="1"/>
      <c r="H618" s="1"/>
      <c r="I618" s="1"/>
      <c r="J618" s="1"/>
      <c r="K618" s="1"/>
      <c r="L618" s="1"/>
      <c r="M618" s="1"/>
      <c r="N618" s="1"/>
      <c r="O618" s="1"/>
      <c r="P618" s="1"/>
      <c r="Q618" s="1"/>
      <c r="R618" s="1"/>
      <c r="S618" s="1"/>
      <c r="T618" s="1"/>
      <c r="U618" s="1"/>
      <c r="V618" s="62"/>
      <c r="W618" s="62"/>
      <c r="X618" s="62"/>
    </row>
    <row r="619" spans="1:24" x14ac:dyDescent="0.25">
      <c r="A619" s="62"/>
      <c r="B619" s="62"/>
      <c r="C619" s="62"/>
      <c r="D619" s="62"/>
      <c r="E619" s="62"/>
      <c r="F619" s="1"/>
      <c r="G619" s="1"/>
      <c r="H619" s="1"/>
      <c r="I619" s="1"/>
      <c r="J619" s="1"/>
      <c r="K619" s="1"/>
      <c r="L619" s="1"/>
      <c r="M619" s="1"/>
      <c r="N619" s="1"/>
      <c r="O619" s="1"/>
      <c r="P619" s="1"/>
      <c r="Q619" s="1"/>
      <c r="R619" s="1"/>
      <c r="S619" s="1"/>
      <c r="T619" s="1"/>
      <c r="U619" s="1"/>
      <c r="V619" s="62"/>
      <c r="W619" s="62"/>
      <c r="X619" s="62"/>
    </row>
    <row r="620" spans="1:24" x14ac:dyDescent="0.25">
      <c r="A620" s="62"/>
      <c r="B620" s="62"/>
      <c r="C620" s="62"/>
      <c r="D620" s="62"/>
      <c r="E620" s="62"/>
      <c r="F620" s="1"/>
      <c r="G620" s="1"/>
      <c r="H620" s="1"/>
      <c r="I620" s="1"/>
      <c r="J620" s="1"/>
      <c r="K620" s="1"/>
      <c r="L620" s="1"/>
      <c r="M620" s="1"/>
      <c r="N620" s="1"/>
      <c r="O620" s="1"/>
      <c r="P620" s="1"/>
      <c r="Q620" s="1"/>
      <c r="R620" s="1"/>
      <c r="S620" s="1"/>
      <c r="T620" s="1"/>
      <c r="U620" s="1"/>
      <c r="V620" s="62"/>
      <c r="W620" s="62"/>
      <c r="X620" s="62"/>
    </row>
    <row r="621" spans="1:24" x14ac:dyDescent="0.25">
      <c r="A621" s="62"/>
      <c r="B621" s="62"/>
      <c r="C621" s="62"/>
      <c r="D621" s="62"/>
      <c r="E621" s="62"/>
      <c r="F621" s="1"/>
      <c r="G621" s="1"/>
      <c r="H621" s="1"/>
      <c r="I621" s="1"/>
      <c r="J621" s="1"/>
      <c r="K621" s="1"/>
      <c r="L621" s="1"/>
      <c r="M621" s="1"/>
      <c r="N621" s="1"/>
      <c r="O621" s="1"/>
      <c r="P621" s="1"/>
      <c r="Q621" s="1"/>
      <c r="R621" s="1"/>
      <c r="S621" s="1"/>
      <c r="T621" s="1"/>
      <c r="U621" s="1"/>
      <c r="V621" s="62"/>
      <c r="W621" s="62"/>
      <c r="X621" s="62"/>
    </row>
    <row r="622" spans="1:24" x14ac:dyDescent="0.25">
      <c r="A622" s="62"/>
      <c r="B622" s="62"/>
      <c r="C622" s="62"/>
      <c r="D622" s="62"/>
      <c r="E622" s="62"/>
      <c r="F622" s="1"/>
      <c r="G622" s="1"/>
      <c r="H622" s="1"/>
      <c r="I622" s="1"/>
      <c r="J622" s="1"/>
      <c r="K622" s="1"/>
      <c r="L622" s="1"/>
      <c r="M622" s="1"/>
      <c r="N622" s="1"/>
      <c r="O622" s="1"/>
      <c r="P622" s="1"/>
      <c r="Q622" s="1"/>
      <c r="R622" s="1"/>
      <c r="S622" s="1"/>
      <c r="T622" s="1"/>
      <c r="U622" s="1"/>
      <c r="V622" s="62"/>
      <c r="W622" s="62"/>
      <c r="X622" s="62"/>
    </row>
    <row r="623" spans="1:24" x14ac:dyDescent="0.25">
      <c r="A623" s="62"/>
      <c r="B623" s="62"/>
      <c r="C623" s="62"/>
      <c r="D623" s="62"/>
      <c r="E623" s="62"/>
      <c r="F623" s="1"/>
      <c r="G623" s="1"/>
      <c r="H623" s="1"/>
      <c r="I623" s="1"/>
      <c r="J623" s="1"/>
      <c r="K623" s="1"/>
      <c r="L623" s="1"/>
      <c r="M623" s="1"/>
      <c r="N623" s="1"/>
      <c r="O623" s="1"/>
      <c r="P623" s="1"/>
      <c r="Q623" s="1"/>
      <c r="R623" s="1"/>
      <c r="S623" s="1"/>
      <c r="T623" s="1"/>
      <c r="U623" s="1"/>
      <c r="V623" s="62"/>
      <c r="W623" s="62"/>
      <c r="X623" s="62"/>
    </row>
    <row r="624" spans="1:24" x14ac:dyDescent="0.25">
      <c r="A624" s="62"/>
      <c r="B624" s="62"/>
      <c r="C624" s="62"/>
      <c r="D624" s="62"/>
      <c r="E624" s="62"/>
      <c r="F624" s="1"/>
      <c r="G624" s="1"/>
      <c r="H624" s="1"/>
      <c r="I624" s="1"/>
      <c r="J624" s="1"/>
      <c r="K624" s="1"/>
      <c r="L624" s="1"/>
      <c r="M624" s="1"/>
      <c r="N624" s="1"/>
      <c r="O624" s="1"/>
      <c r="P624" s="1"/>
      <c r="Q624" s="1"/>
      <c r="R624" s="1"/>
      <c r="S624" s="1"/>
      <c r="T624" s="1"/>
      <c r="U624" s="1"/>
      <c r="V624" s="62"/>
      <c r="W624" s="62"/>
      <c r="X624" s="62"/>
    </row>
    <row r="625" spans="1:24" x14ac:dyDescent="0.25">
      <c r="A625" s="62"/>
      <c r="B625" s="62"/>
      <c r="C625" s="62"/>
      <c r="D625" s="62"/>
      <c r="E625" s="62"/>
      <c r="F625" s="1"/>
      <c r="G625" s="1"/>
      <c r="H625" s="1"/>
      <c r="I625" s="1"/>
      <c r="J625" s="1"/>
      <c r="K625" s="1"/>
      <c r="L625" s="1"/>
      <c r="M625" s="1"/>
      <c r="N625" s="1"/>
      <c r="O625" s="1"/>
      <c r="P625" s="1"/>
      <c r="Q625" s="1"/>
      <c r="R625" s="1"/>
      <c r="S625" s="1"/>
      <c r="T625" s="1"/>
      <c r="U625" s="1"/>
      <c r="V625" s="62"/>
      <c r="W625" s="62"/>
      <c r="X625" s="62"/>
    </row>
    <row r="626" spans="1:24" x14ac:dyDescent="0.25">
      <c r="A626" s="62"/>
      <c r="B626" s="62"/>
      <c r="C626" s="62"/>
      <c r="D626" s="62"/>
      <c r="E626" s="62"/>
      <c r="F626" s="1"/>
      <c r="G626" s="1"/>
      <c r="H626" s="1"/>
      <c r="I626" s="1"/>
      <c r="J626" s="1"/>
      <c r="K626" s="1"/>
      <c r="L626" s="1"/>
      <c r="M626" s="1"/>
      <c r="N626" s="1"/>
      <c r="O626" s="1"/>
      <c r="P626" s="1"/>
      <c r="Q626" s="1"/>
      <c r="R626" s="1"/>
      <c r="S626" s="1"/>
      <c r="T626" s="1"/>
      <c r="U626" s="1"/>
      <c r="V626" s="62"/>
      <c r="W626" s="62"/>
      <c r="X626" s="62"/>
    </row>
    <row r="627" spans="1:24" x14ac:dyDescent="0.25">
      <c r="A627" s="62"/>
      <c r="B627" s="62"/>
      <c r="C627" s="62"/>
      <c r="D627" s="62"/>
      <c r="E627" s="62"/>
      <c r="F627" s="1"/>
      <c r="G627" s="1"/>
      <c r="H627" s="1"/>
      <c r="I627" s="1"/>
      <c r="J627" s="1"/>
      <c r="K627" s="1"/>
      <c r="L627" s="1"/>
      <c r="M627" s="1"/>
      <c r="N627" s="1"/>
      <c r="O627" s="1"/>
      <c r="P627" s="1"/>
      <c r="Q627" s="1"/>
      <c r="R627" s="1"/>
      <c r="S627" s="1"/>
      <c r="T627" s="1"/>
      <c r="U627" s="1"/>
      <c r="V627" s="62"/>
      <c r="W627" s="62"/>
      <c r="X627" s="62"/>
    </row>
    <row r="628" spans="1:24" x14ac:dyDescent="0.25">
      <c r="A628" s="62"/>
      <c r="B628" s="62"/>
      <c r="C628" s="62"/>
      <c r="D628" s="62"/>
      <c r="E628" s="62"/>
      <c r="F628" s="1"/>
      <c r="G628" s="1"/>
      <c r="H628" s="1"/>
      <c r="I628" s="1"/>
      <c r="J628" s="1"/>
      <c r="K628" s="1"/>
      <c r="L628" s="1"/>
      <c r="M628" s="1"/>
      <c r="N628" s="1"/>
      <c r="O628" s="1"/>
      <c r="P628" s="1"/>
      <c r="Q628" s="1"/>
      <c r="R628" s="1"/>
      <c r="S628" s="1"/>
      <c r="T628" s="1"/>
      <c r="U628" s="1"/>
      <c r="V628" s="62"/>
      <c r="W628" s="62"/>
      <c r="X628" s="62"/>
    </row>
    <row r="629" spans="1:24" x14ac:dyDescent="0.25">
      <c r="A629" s="62"/>
      <c r="B629" s="62"/>
      <c r="C629" s="62"/>
      <c r="D629" s="62"/>
      <c r="E629" s="62"/>
      <c r="F629" s="1"/>
      <c r="G629" s="1"/>
      <c r="H629" s="1"/>
      <c r="I629" s="1"/>
      <c r="J629" s="1"/>
      <c r="K629" s="1"/>
      <c r="L629" s="1"/>
      <c r="M629" s="1"/>
      <c r="N629" s="1"/>
      <c r="O629" s="1"/>
      <c r="P629" s="1"/>
      <c r="Q629" s="1"/>
      <c r="R629" s="1"/>
      <c r="S629" s="1"/>
      <c r="T629" s="1"/>
      <c r="U629" s="1"/>
      <c r="V629" s="62"/>
      <c r="W629" s="62"/>
      <c r="X629" s="62"/>
    </row>
    <row r="630" spans="1:24" x14ac:dyDescent="0.25">
      <c r="A630" s="62"/>
      <c r="B630" s="62"/>
      <c r="C630" s="62"/>
      <c r="D630" s="62"/>
      <c r="E630" s="62"/>
      <c r="F630" s="1"/>
      <c r="G630" s="1"/>
      <c r="H630" s="1"/>
      <c r="I630" s="1"/>
      <c r="J630" s="1"/>
      <c r="K630" s="1"/>
      <c r="L630" s="1"/>
      <c r="M630" s="1"/>
      <c r="N630" s="1"/>
      <c r="O630" s="1"/>
      <c r="P630" s="1"/>
      <c r="Q630" s="1"/>
      <c r="R630" s="1"/>
      <c r="S630" s="1"/>
      <c r="T630" s="1"/>
      <c r="U630" s="1"/>
      <c r="V630" s="62"/>
      <c r="W630" s="62"/>
      <c r="X630" s="62"/>
    </row>
    <row r="631" spans="1:24" x14ac:dyDescent="0.25">
      <c r="A631" s="62"/>
      <c r="B631" s="62"/>
      <c r="C631" s="62"/>
      <c r="D631" s="62"/>
      <c r="E631" s="62"/>
      <c r="F631" s="1"/>
      <c r="G631" s="1"/>
      <c r="H631" s="1"/>
      <c r="I631" s="1"/>
      <c r="J631" s="1"/>
      <c r="K631" s="1"/>
      <c r="L631" s="1"/>
      <c r="M631" s="1"/>
      <c r="N631" s="1"/>
      <c r="O631" s="1"/>
      <c r="P631" s="1"/>
      <c r="Q631" s="1"/>
      <c r="R631" s="1"/>
      <c r="S631" s="1"/>
      <c r="T631" s="1"/>
      <c r="U631" s="1"/>
      <c r="V631" s="62"/>
      <c r="W631" s="62"/>
      <c r="X631" s="62"/>
    </row>
    <row r="632" spans="1:24" x14ac:dyDescent="0.25">
      <c r="A632" s="62"/>
      <c r="B632" s="62"/>
      <c r="C632" s="62"/>
      <c r="D632" s="62"/>
      <c r="E632" s="62"/>
      <c r="F632" s="1"/>
      <c r="G632" s="1"/>
      <c r="H632" s="1"/>
      <c r="I632" s="1"/>
      <c r="J632" s="1"/>
      <c r="K632" s="1"/>
      <c r="L632" s="1"/>
      <c r="M632" s="1"/>
      <c r="N632" s="1"/>
      <c r="O632" s="1"/>
      <c r="P632" s="1"/>
      <c r="Q632" s="1"/>
      <c r="R632" s="1"/>
      <c r="S632" s="1"/>
      <c r="T632" s="1"/>
      <c r="U632" s="1"/>
      <c r="V632" s="62"/>
      <c r="W632" s="62"/>
      <c r="X632" s="62"/>
    </row>
    <row r="633" spans="1:24" x14ac:dyDescent="0.25">
      <c r="A633" s="62"/>
      <c r="B633" s="62"/>
      <c r="C633" s="62"/>
      <c r="D633" s="62"/>
      <c r="E633" s="62"/>
      <c r="F633" s="1"/>
      <c r="G633" s="1"/>
      <c r="H633" s="1"/>
      <c r="I633" s="1"/>
      <c r="J633" s="1"/>
      <c r="K633" s="1"/>
      <c r="L633" s="1"/>
      <c r="M633" s="1"/>
      <c r="N633" s="1"/>
      <c r="O633" s="1"/>
      <c r="P633" s="1"/>
      <c r="Q633" s="1"/>
      <c r="R633" s="1"/>
      <c r="S633" s="1"/>
      <c r="T633" s="1"/>
      <c r="U633" s="1"/>
      <c r="V633" s="62"/>
      <c r="W633" s="62"/>
      <c r="X633" s="62"/>
    </row>
    <row r="634" spans="1:24" x14ac:dyDescent="0.25">
      <c r="A634" s="62"/>
      <c r="B634" s="62"/>
      <c r="C634" s="62"/>
      <c r="D634" s="62"/>
      <c r="E634" s="62"/>
      <c r="F634" s="1"/>
      <c r="G634" s="1"/>
      <c r="H634" s="1"/>
      <c r="I634" s="1"/>
      <c r="J634" s="1"/>
      <c r="K634" s="1"/>
      <c r="L634" s="1"/>
      <c r="M634" s="1"/>
      <c r="N634" s="1"/>
      <c r="O634" s="1"/>
      <c r="P634" s="1"/>
      <c r="Q634" s="1"/>
      <c r="R634" s="1"/>
      <c r="S634" s="1"/>
      <c r="T634" s="1"/>
      <c r="U634" s="1"/>
      <c r="V634" s="62"/>
      <c r="W634" s="62"/>
      <c r="X634" s="62"/>
    </row>
    <row r="635" spans="1:24" x14ac:dyDescent="0.25">
      <c r="A635" s="62"/>
      <c r="B635" s="62"/>
      <c r="C635" s="62"/>
      <c r="D635" s="62"/>
      <c r="E635" s="62"/>
      <c r="F635" s="1"/>
      <c r="G635" s="1"/>
      <c r="H635" s="1"/>
      <c r="I635" s="1"/>
      <c r="J635" s="1"/>
      <c r="K635" s="1"/>
      <c r="L635" s="1"/>
      <c r="M635" s="1"/>
      <c r="N635" s="1"/>
      <c r="O635" s="1"/>
      <c r="P635" s="1"/>
      <c r="Q635" s="1"/>
      <c r="R635" s="1"/>
      <c r="S635" s="1"/>
      <c r="T635" s="1"/>
      <c r="U635" s="1"/>
      <c r="V635" s="62"/>
      <c r="W635" s="62"/>
      <c r="X635" s="62"/>
    </row>
    <row r="636" spans="1:24" x14ac:dyDescent="0.25">
      <c r="A636" s="62"/>
      <c r="B636" s="62"/>
      <c r="C636" s="62"/>
      <c r="D636" s="62"/>
      <c r="E636" s="62"/>
      <c r="F636" s="1"/>
      <c r="G636" s="1"/>
      <c r="H636" s="1"/>
      <c r="I636" s="1"/>
      <c r="J636" s="1"/>
      <c r="K636" s="1"/>
      <c r="L636" s="1"/>
      <c r="M636" s="1"/>
      <c r="N636" s="1"/>
      <c r="O636" s="1"/>
      <c r="P636" s="1"/>
      <c r="Q636" s="1"/>
      <c r="R636" s="1"/>
      <c r="S636" s="1"/>
      <c r="T636" s="1"/>
      <c r="U636" s="1"/>
      <c r="V636" s="62"/>
      <c r="W636" s="62"/>
      <c r="X636" s="62"/>
    </row>
    <row r="637" spans="1:24" x14ac:dyDescent="0.25">
      <c r="A637" s="62"/>
      <c r="B637" s="62"/>
      <c r="C637" s="62"/>
      <c r="D637" s="62"/>
      <c r="E637" s="62"/>
      <c r="F637" s="1"/>
      <c r="G637" s="1"/>
      <c r="H637" s="1"/>
      <c r="I637" s="1"/>
      <c r="J637" s="1"/>
      <c r="K637" s="1"/>
      <c r="L637" s="1"/>
      <c r="M637" s="1"/>
      <c r="N637" s="1"/>
      <c r="O637" s="1"/>
      <c r="P637" s="1"/>
      <c r="Q637" s="1"/>
      <c r="R637" s="1"/>
      <c r="S637" s="1"/>
      <c r="T637" s="1"/>
      <c r="U637" s="1"/>
      <c r="V637" s="62"/>
      <c r="W637" s="62"/>
      <c r="X637" s="62"/>
    </row>
    <row r="638" spans="1:24" x14ac:dyDescent="0.25">
      <c r="A638" s="62"/>
      <c r="B638" s="62"/>
      <c r="C638" s="62"/>
      <c r="D638" s="62"/>
      <c r="E638" s="62"/>
      <c r="F638" s="1"/>
      <c r="G638" s="1"/>
      <c r="H638" s="1"/>
      <c r="I638" s="1"/>
      <c r="J638" s="1"/>
      <c r="K638" s="1"/>
      <c r="L638" s="1"/>
      <c r="M638" s="1"/>
      <c r="N638" s="1"/>
      <c r="O638" s="1"/>
      <c r="P638" s="1"/>
      <c r="Q638" s="1"/>
      <c r="R638" s="1"/>
      <c r="S638" s="1"/>
      <c r="T638" s="1"/>
      <c r="U638" s="1"/>
      <c r="V638" s="62"/>
      <c r="W638" s="62"/>
      <c r="X638" s="62"/>
    </row>
    <row r="639" spans="1:24" x14ac:dyDescent="0.25">
      <c r="A639" s="62"/>
      <c r="B639" s="62"/>
      <c r="C639" s="62"/>
      <c r="D639" s="62"/>
      <c r="E639" s="62"/>
      <c r="F639" s="1"/>
      <c r="G639" s="1"/>
      <c r="H639" s="1"/>
      <c r="I639" s="1"/>
      <c r="J639" s="1"/>
      <c r="K639" s="1"/>
      <c r="L639" s="1"/>
      <c r="M639" s="1"/>
      <c r="N639" s="1"/>
      <c r="O639" s="1"/>
      <c r="P639" s="1"/>
      <c r="Q639" s="1"/>
      <c r="R639" s="1"/>
      <c r="S639" s="1"/>
      <c r="T639" s="1"/>
      <c r="U639" s="1"/>
      <c r="V639" s="62"/>
      <c r="W639" s="62"/>
      <c r="X639" s="62"/>
    </row>
    <row r="640" spans="1:24" x14ac:dyDescent="0.25">
      <c r="A640" s="62"/>
      <c r="B640" s="62"/>
      <c r="C640" s="62"/>
      <c r="D640" s="62"/>
      <c r="E640" s="62"/>
      <c r="F640" s="1"/>
      <c r="G640" s="1"/>
      <c r="H640" s="1"/>
      <c r="I640" s="1"/>
      <c r="J640" s="1"/>
      <c r="K640" s="1"/>
      <c r="L640" s="1"/>
      <c r="M640" s="1"/>
      <c r="N640" s="1"/>
      <c r="O640" s="1"/>
      <c r="P640" s="1"/>
      <c r="Q640" s="1"/>
      <c r="R640" s="1"/>
      <c r="S640" s="1"/>
      <c r="T640" s="1"/>
      <c r="U640" s="1"/>
      <c r="V640" s="62"/>
      <c r="W640" s="62"/>
      <c r="X640" s="62"/>
    </row>
    <row r="641" spans="1:24" x14ac:dyDescent="0.25">
      <c r="A641" s="62"/>
      <c r="B641" s="62"/>
      <c r="C641" s="62"/>
      <c r="D641" s="62"/>
      <c r="E641" s="62"/>
      <c r="F641" s="1"/>
      <c r="G641" s="1"/>
      <c r="H641" s="1"/>
      <c r="I641" s="1"/>
      <c r="J641" s="1"/>
      <c r="K641" s="1"/>
      <c r="L641" s="1"/>
      <c r="M641" s="1"/>
      <c r="N641" s="1"/>
      <c r="O641" s="1"/>
      <c r="P641" s="1"/>
      <c r="Q641" s="1"/>
      <c r="R641" s="1"/>
      <c r="S641" s="1"/>
      <c r="T641" s="1"/>
      <c r="U641" s="1"/>
      <c r="V641" s="62"/>
      <c r="W641" s="62"/>
      <c r="X641" s="62"/>
    </row>
    <row r="642" spans="1:24" x14ac:dyDescent="0.25">
      <c r="A642" s="62"/>
      <c r="B642" s="62"/>
      <c r="C642" s="62"/>
      <c r="D642" s="62"/>
      <c r="E642" s="62"/>
      <c r="F642" s="1"/>
      <c r="G642" s="1"/>
      <c r="H642" s="1"/>
      <c r="I642" s="1"/>
      <c r="J642" s="1"/>
      <c r="K642" s="1"/>
      <c r="L642" s="1"/>
      <c r="M642" s="1"/>
      <c r="N642" s="1"/>
      <c r="O642" s="1"/>
      <c r="P642" s="1"/>
      <c r="Q642" s="1"/>
      <c r="R642" s="1"/>
      <c r="S642" s="1"/>
      <c r="T642" s="1"/>
      <c r="U642" s="1"/>
      <c r="V642" s="62"/>
      <c r="W642" s="62"/>
      <c r="X642" s="62"/>
    </row>
    <row r="643" spans="1:24" x14ac:dyDescent="0.25">
      <c r="A643" s="62"/>
      <c r="B643" s="62"/>
      <c r="C643" s="62"/>
      <c r="D643" s="62"/>
      <c r="E643" s="62"/>
      <c r="F643" s="1"/>
      <c r="G643" s="1"/>
      <c r="H643" s="1"/>
      <c r="I643" s="1"/>
      <c r="J643" s="1"/>
      <c r="K643" s="1"/>
      <c r="L643" s="1"/>
      <c r="M643" s="1"/>
      <c r="N643" s="1"/>
      <c r="O643" s="1"/>
      <c r="P643" s="1"/>
      <c r="Q643" s="1"/>
      <c r="R643" s="1"/>
      <c r="S643" s="1"/>
      <c r="T643" s="1"/>
      <c r="U643" s="1"/>
      <c r="V643" s="62"/>
      <c r="W643" s="62"/>
      <c r="X643" s="62"/>
    </row>
    <row r="644" spans="1:24" x14ac:dyDescent="0.25">
      <c r="A644" s="62"/>
      <c r="B644" s="62"/>
      <c r="C644" s="62"/>
      <c r="D644" s="62"/>
      <c r="E644" s="62"/>
      <c r="F644" s="1"/>
      <c r="G644" s="1"/>
      <c r="H644" s="1"/>
      <c r="I644" s="1"/>
      <c r="J644" s="1"/>
      <c r="K644" s="1"/>
      <c r="L644" s="1"/>
      <c r="M644" s="1"/>
      <c r="N644" s="1"/>
      <c r="O644" s="1"/>
      <c r="P644" s="1"/>
      <c r="Q644" s="1"/>
      <c r="R644" s="1"/>
      <c r="S644" s="1"/>
      <c r="T644" s="1"/>
      <c r="U644" s="1"/>
      <c r="V644" s="62"/>
      <c r="W644" s="62"/>
      <c r="X644" s="62"/>
    </row>
    <row r="645" spans="1:24" x14ac:dyDescent="0.25">
      <c r="A645" s="62"/>
      <c r="B645" s="62"/>
      <c r="C645" s="62"/>
      <c r="D645" s="62"/>
      <c r="E645" s="62"/>
      <c r="F645" s="1"/>
      <c r="G645" s="1"/>
      <c r="H645" s="1"/>
      <c r="I645" s="1"/>
      <c r="J645" s="1"/>
      <c r="K645" s="1"/>
      <c r="L645" s="1"/>
      <c r="M645" s="1"/>
      <c r="N645" s="1"/>
      <c r="O645" s="1"/>
      <c r="P645" s="1"/>
      <c r="Q645" s="1"/>
      <c r="R645" s="1"/>
      <c r="S645" s="1"/>
      <c r="T645" s="1"/>
      <c r="U645" s="1"/>
      <c r="V645" s="62"/>
      <c r="W645" s="62"/>
      <c r="X645" s="62"/>
    </row>
    <row r="646" spans="1:24" x14ac:dyDescent="0.25">
      <c r="A646" s="62"/>
      <c r="B646" s="62"/>
      <c r="C646" s="62"/>
      <c r="D646" s="62"/>
      <c r="E646" s="62"/>
      <c r="F646" s="1"/>
      <c r="G646" s="1"/>
      <c r="H646" s="1"/>
      <c r="I646" s="1"/>
      <c r="J646" s="1"/>
      <c r="K646" s="1"/>
      <c r="L646" s="1"/>
      <c r="M646" s="1"/>
      <c r="N646" s="1"/>
      <c r="O646" s="1"/>
      <c r="P646" s="1"/>
      <c r="Q646" s="1"/>
      <c r="R646" s="1"/>
      <c r="S646" s="1"/>
      <c r="T646" s="1"/>
      <c r="U646" s="1"/>
      <c r="V646" s="62"/>
      <c r="W646" s="62"/>
      <c r="X646" s="62"/>
    </row>
    <row r="647" spans="1:24" x14ac:dyDescent="0.25">
      <c r="A647" s="62"/>
      <c r="B647" s="62"/>
      <c r="C647" s="62"/>
      <c r="D647" s="62"/>
      <c r="E647" s="62"/>
      <c r="F647" s="1"/>
      <c r="G647" s="1"/>
      <c r="H647" s="1"/>
      <c r="I647" s="1"/>
      <c r="J647" s="1"/>
      <c r="K647" s="1"/>
      <c r="L647" s="1"/>
      <c r="M647" s="1"/>
      <c r="N647" s="1"/>
      <c r="O647" s="1"/>
      <c r="P647" s="1"/>
      <c r="Q647" s="1"/>
      <c r="R647" s="1"/>
      <c r="S647" s="1"/>
      <c r="T647" s="1"/>
      <c r="U647" s="1"/>
      <c r="V647" s="62"/>
      <c r="W647" s="62"/>
      <c r="X647" s="62"/>
    </row>
    <row r="648" spans="1:24" x14ac:dyDescent="0.25">
      <c r="A648" s="62"/>
      <c r="B648" s="62"/>
      <c r="C648" s="62"/>
      <c r="D648" s="62"/>
      <c r="E648" s="62"/>
      <c r="F648" s="1"/>
      <c r="G648" s="1"/>
      <c r="H648" s="1"/>
      <c r="I648" s="1"/>
      <c r="J648" s="1"/>
      <c r="K648" s="1"/>
      <c r="L648" s="1"/>
      <c r="M648" s="1"/>
      <c r="N648" s="1"/>
      <c r="O648" s="1"/>
      <c r="P648" s="1"/>
      <c r="Q648" s="1"/>
      <c r="R648" s="1"/>
      <c r="S648" s="1"/>
      <c r="T648" s="1"/>
      <c r="U648" s="1"/>
      <c r="V648" s="62"/>
      <c r="W648" s="62"/>
      <c r="X648" s="62"/>
    </row>
    <row r="649" spans="1:24" x14ac:dyDescent="0.25">
      <c r="A649" s="62"/>
      <c r="B649" s="62"/>
      <c r="C649" s="62"/>
      <c r="D649" s="62"/>
      <c r="E649" s="62"/>
      <c r="F649" s="1"/>
      <c r="G649" s="1"/>
      <c r="H649" s="1"/>
      <c r="I649" s="1"/>
      <c r="J649" s="1"/>
      <c r="K649" s="1"/>
      <c r="L649" s="1"/>
      <c r="M649" s="1"/>
      <c r="N649" s="1"/>
      <c r="O649" s="1"/>
      <c r="P649" s="1"/>
      <c r="Q649" s="1"/>
      <c r="R649" s="1"/>
      <c r="S649" s="1"/>
      <c r="T649" s="1"/>
      <c r="U649" s="1"/>
      <c r="V649" s="62"/>
      <c r="W649" s="62"/>
      <c r="X649" s="62"/>
    </row>
    <row r="650" spans="1:24" x14ac:dyDescent="0.25">
      <c r="A650" s="62"/>
      <c r="B650" s="62"/>
      <c r="C650" s="62"/>
      <c r="D650" s="62"/>
      <c r="E650" s="62"/>
      <c r="F650" s="1"/>
      <c r="G650" s="1"/>
      <c r="H650" s="1"/>
      <c r="I650" s="1"/>
      <c r="J650" s="1"/>
      <c r="K650" s="1"/>
      <c r="L650" s="1"/>
      <c r="M650" s="1"/>
      <c r="N650" s="1"/>
      <c r="O650" s="1"/>
      <c r="P650" s="1"/>
      <c r="Q650" s="1"/>
      <c r="R650" s="1"/>
      <c r="S650" s="1"/>
      <c r="T650" s="1"/>
      <c r="U650" s="1"/>
      <c r="V650" s="62"/>
      <c r="W650" s="62"/>
      <c r="X650" s="62"/>
    </row>
    <row r="651" spans="1:24" x14ac:dyDescent="0.25">
      <c r="A651" s="62"/>
      <c r="B651" s="62"/>
      <c r="C651" s="62"/>
      <c r="D651" s="62"/>
      <c r="E651" s="62"/>
      <c r="F651" s="1"/>
      <c r="G651" s="1"/>
      <c r="H651" s="1"/>
      <c r="I651" s="1"/>
      <c r="J651" s="1"/>
      <c r="K651" s="1"/>
      <c r="L651" s="1"/>
      <c r="M651" s="1"/>
      <c r="N651" s="1"/>
      <c r="O651" s="1"/>
      <c r="P651" s="1"/>
      <c r="Q651" s="1"/>
      <c r="R651" s="1"/>
      <c r="S651" s="1"/>
      <c r="T651" s="1"/>
      <c r="U651" s="1"/>
      <c r="V651" s="62"/>
      <c r="W651" s="62"/>
      <c r="X651" s="62"/>
    </row>
    <row r="652" spans="1:24" x14ac:dyDescent="0.25">
      <c r="A652" s="62"/>
      <c r="B652" s="62"/>
      <c r="C652" s="62"/>
      <c r="D652" s="62"/>
      <c r="E652" s="62"/>
      <c r="F652" s="1"/>
      <c r="G652" s="1"/>
      <c r="H652" s="1"/>
      <c r="I652" s="1"/>
      <c r="J652" s="1"/>
      <c r="K652" s="1"/>
      <c r="L652" s="1"/>
      <c r="M652" s="1"/>
      <c r="N652" s="1"/>
      <c r="O652" s="1"/>
      <c r="P652" s="1"/>
      <c r="Q652" s="1"/>
      <c r="R652" s="1"/>
      <c r="S652" s="1"/>
      <c r="T652" s="1"/>
      <c r="U652" s="1"/>
      <c r="V652" s="62"/>
      <c r="W652" s="62"/>
      <c r="X652" s="62"/>
    </row>
    <row r="653" spans="1:24" x14ac:dyDescent="0.25">
      <c r="A653" s="62"/>
      <c r="B653" s="62"/>
      <c r="C653" s="62"/>
      <c r="D653" s="62"/>
      <c r="E653" s="62"/>
      <c r="F653" s="1"/>
      <c r="G653" s="1"/>
      <c r="H653" s="1"/>
      <c r="I653" s="1"/>
      <c r="J653" s="1"/>
      <c r="K653" s="1"/>
      <c r="L653" s="1"/>
      <c r="M653" s="1"/>
      <c r="N653" s="1"/>
      <c r="O653" s="1"/>
      <c r="P653" s="1"/>
      <c r="Q653" s="1"/>
      <c r="R653" s="1"/>
      <c r="S653" s="1"/>
      <c r="T653" s="1"/>
      <c r="U653" s="1"/>
      <c r="V653" s="62"/>
      <c r="W653" s="62"/>
      <c r="X653" s="62"/>
    </row>
    <row r="654" spans="1:24" x14ac:dyDescent="0.25">
      <c r="A654" s="62"/>
      <c r="B654" s="62"/>
      <c r="C654" s="62"/>
      <c r="D654" s="62"/>
      <c r="E654" s="62"/>
      <c r="F654" s="1"/>
      <c r="G654" s="1"/>
      <c r="H654" s="1"/>
      <c r="I654" s="1"/>
      <c r="J654" s="1"/>
      <c r="K654" s="1"/>
      <c r="L654" s="1"/>
      <c r="M654" s="1"/>
      <c r="N654" s="1"/>
      <c r="O654" s="1"/>
      <c r="P654" s="1"/>
      <c r="Q654" s="1"/>
      <c r="R654" s="1"/>
      <c r="S654" s="1"/>
      <c r="T654" s="1"/>
      <c r="U654" s="1"/>
      <c r="V654" s="62"/>
      <c r="W654" s="62"/>
      <c r="X654" s="62"/>
    </row>
    <row r="655" spans="1:24" x14ac:dyDescent="0.25">
      <c r="A655" s="62"/>
      <c r="B655" s="62"/>
      <c r="C655" s="62"/>
      <c r="D655" s="62"/>
      <c r="E655" s="62"/>
      <c r="F655" s="1"/>
      <c r="G655" s="1"/>
      <c r="H655" s="1"/>
      <c r="I655" s="1"/>
      <c r="J655" s="1"/>
      <c r="K655" s="1"/>
      <c r="L655" s="1"/>
      <c r="M655" s="1"/>
      <c r="N655" s="1"/>
      <c r="O655" s="1"/>
      <c r="P655" s="1"/>
      <c r="Q655" s="1"/>
      <c r="R655" s="1"/>
      <c r="S655" s="1"/>
      <c r="T655" s="1"/>
      <c r="U655" s="1"/>
      <c r="V655" s="62"/>
      <c r="W655" s="62"/>
      <c r="X655" s="62"/>
    </row>
    <row r="656" spans="1:24" x14ac:dyDescent="0.25">
      <c r="A656" s="62"/>
      <c r="B656" s="62"/>
      <c r="C656" s="62"/>
      <c r="D656" s="62"/>
      <c r="E656" s="62"/>
      <c r="F656" s="1"/>
      <c r="G656" s="1"/>
      <c r="H656" s="1"/>
      <c r="I656" s="1"/>
      <c r="J656" s="1"/>
      <c r="K656" s="1"/>
      <c r="L656" s="1"/>
      <c r="M656" s="1"/>
      <c r="N656" s="1"/>
      <c r="O656" s="1"/>
      <c r="P656" s="1"/>
      <c r="Q656" s="1"/>
      <c r="R656" s="1"/>
      <c r="S656" s="1"/>
      <c r="T656" s="1"/>
      <c r="U656" s="1"/>
      <c r="V656" s="62"/>
      <c r="W656" s="62"/>
      <c r="X656" s="62"/>
    </row>
    <row r="657" spans="1:24" x14ac:dyDescent="0.25">
      <c r="A657" s="62"/>
      <c r="B657" s="62"/>
      <c r="C657" s="62"/>
      <c r="D657" s="62"/>
      <c r="E657" s="62"/>
      <c r="F657" s="1"/>
      <c r="G657" s="1"/>
      <c r="H657" s="1"/>
      <c r="I657" s="1"/>
      <c r="J657" s="1"/>
      <c r="K657" s="1"/>
      <c r="L657" s="1"/>
      <c r="M657" s="1"/>
      <c r="N657" s="1"/>
      <c r="O657" s="1"/>
      <c r="P657" s="1"/>
      <c r="Q657" s="1"/>
      <c r="R657" s="1"/>
      <c r="S657" s="1"/>
      <c r="T657" s="1"/>
      <c r="U657" s="1"/>
      <c r="V657" s="62"/>
      <c r="W657" s="62"/>
      <c r="X657" s="62"/>
    </row>
    <row r="658" spans="1:24" x14ac:dyDescent="0.25">
      <c r="A658" s="62"/>
      <c r="B658" s="62"/>
      <c r="C658" s="62"/>
      <c r="D658" s="62"/>
      <c r="E658" s="62"/>
      <c r="F658" s="1"/>
      <c r="G658" s="1"/>
      <c r="H658" s="1"/>
      <c r="I658" s="1"/>
      <c r="J658" s="1"/>
      <c r="K658" s="1"/>
      <c r="L658" s="1"/>
      <c r="M658" s="1"/>
      <c r="N658" s="1"/>
      <c r="O658" s="1"/>
      <c r="P658" s="1"/>
      <c r="Q658" s="1"/>
      <c r="R658" s="1"/>
      <c r="S658" s="1"/>
      <c r="T658" s="1"/>
      <c r="U658" s="1"/>
      <c r="V658" s="62"/>
      <c r="W658" s="62"/>
      <c r="X658" s="62"/>
    </row>
    <row r="659" spans="1:24" x14ac:dyDescent="0.25">
      <c r="A659" s="62"/>
      <c r="B659" s="62"/>
      <c r="C659" s="62"/>
      <c r="D659" s="62"/>
      <c r="E659" s="62"/>
      <c r="F659" s="1"/>
      <c r="G659" s="1"/>
      <c r="H659" s="1"/>
      <c r="I659" s="1"/>
      <c r="J659" s="1"/>
      <c r="K659" s="1"/>
      <c r="L659" s="1"/>
      <c r="M659" s="1"/>
      <c r="N659" s="1"/>
      <c r="O659" s="1"/>
      <c r="P659" s="1"/>
      <c r="Q659" s="1"/>
      <c r="R659" s="1"/>
      <c r="S659" s="1"/>
      <c r="T659" s="1"/>
      <c r="U659" s="1"/>
      <c r="V659" s="62"/>
      <c r="W659" s="62"/>
      <c r="X659" s="62"/>
    </row>
    <row r="660" spans="1:24" x14ac:dyDescent="0.25">
      <c r="A660" s="62"/>
      <c r="B660" s="62"/>
      <c r="C660" s="62"/>
      <c r="D660" s="62"/>
      <c r="E660" s="62"/>
      <c r="F660" s="1"/>
      <c r="G660" s="1"/>
      <c r="H660" s="1"/>
      <c r="I660" s="1"/>
      <c r="J660" s="1"/>
      <c r="K660" s="1"/>
      <c r="L660" s="1"/>
      <c r="M660" s="1"/>
      <c r="N660" s="1"/>
      <c r="O660" s="1"/>
      <c r="P660" s="1"/>
      <c r="Q660" s="1"/>
      <c r="R660" s="1"/>
      <c r="S660" s="1"/>
      <c r="T660" s="1"/>
      <c r="U660" s="1"/>
      <c r="V660" s="62"/>
      <c r="W660" s="62"/>
      <c r="X660" s="62"/>
    </row>
    <row r="661" spans="1:24" x14ac:dyDescent="0.25">
      <c r="A661" s="62"/>
      <c r="B661" s="62"/>
      <c r="C661" s="62"/>
      <c r="D661" s="62"/>
      <c r="E661" s="62"/>
      <c r="F661" s="1"/>
      <c r="G661" s="1"/>
      <c r="H661" s="1"/>
      <c r="I661" s="1"/>
      <c r="J661" s="1"/>
      <c r="K661" s="1"/>
      <c r="L661" s="1"/>
      <c r="M661" s="1"/>
      <c r="N661" s="1"/>
      <c r="O661" s="1"/>
      <c r="P661" s="1"/>
      <c r="Q661" s="1"/>
      <c r="R661" s="1"/>
      <c r="S661" s="1"/>
      <c r="T661" s="1"/>
      <c r="U661" s="1"/>
      <c r="V661" s="62"/>
      <c r="W661" s="62"/>
      <c r="X661" s="62"/>
    </row>
    <row r="662" spans="1:24" x14ac:dyDescent="0.25">
      <c r="A662" s="62"/>
      <c r="B662" s="62"/>
      <c r="C662" s="62"/>
      <c r="D662" s="62"/>
      <c r="E662" s="62"/>
      <c r="F662" s="1"/>
      <c r="G662" s="1"/>
      <c r="H662" s="1"/>
      <c r="I662" s="1"/>
      <c r="J662" s="1"/>
      <c r="K662" s="1"/>
      <c r="L662" s="1"/>
      <c r="M662" s="1"/>
      <c r="N662" s="1"/>
      <c r="O662" s="1"/>
      <c r="P662" s="1"/>
      <c r="Q662" s="1"/>
      <c r="R662" s="1"/>
      <c r="S662" s="1"/>
      <c r="T662" s="1"/>
      <c r="U662" s="1"/>
      <c r="V662" s="62"/>
      <c r="W662" s="62"/>
      <c r="X662" s="62"/>
    </row>
    <row r="663" spans="1:24" x14ac:dyDescent="0.25">
      <c r="A663" s="62"/>
      <c r="B663" s="62"/>
      <c r="C663" s="62"/>
      <c r="D663" s="62"/>
      <c r="E663" s="62"/>
      <c r="F663" s="1"/>
      <c r="G663" s="1"/>
      <c r="H663" s="1"/>
      <c r="I663" s="1"/>
      <c r="J663" s="1"/>
      <c r="K663" s="1"/>
      <c r="L663" s="1"/>
      <c r="M663" s="1"/>
      <c r="N663" s="1"/>
      <c r="O663" s="1"/>
      <c r="P663" s="1"/>
      <c r="Q663" s="1"/>
      <c r="R663" s="1"/>
      <c r="S663" s="1"/>
      <c r="T663" s="1"/>
      <c r="U663" s="1"/>
      <c r="V663" s="62"/>
      <c r="W663" s="62"/>
      <c r="X663" s="62"/>
    </row>
    <row r="664" spans="1:24" x14ac:dyDescent="0.25">
      <c r="A664" s="62"/>
      <c r="B664" s="62"/>
      <c r="C664" s="62"/>
      <c r="D664" s="62"/>
      <c r="E664" s="62"/>
      <c r="F664" s="1"/>
      <c r="G664" s="1"/>
      <c r="H664" s="1"/>
      <c r="I664" s="1"/>
      <c r="J664" s="1"/>
      <c r="K664" s="1"/>
      <c r="L664" s="1"/>
      <c r="M664" s="1"/>
      <c r="N664" s="1"/>
      <c r="O664" s="1"/>
      <c r="P664" s="1"/>
      <c r="Q664" s="1"/>
      <c r="R664" s="1"/>
      <c r="S664" s="1"/>
      <c r="T664" s="1"/>
      <c r="U664" s="1"/>
      <c r="V664" s="62"/>
      <c r="W664" s="62"/>
      <c r="X664" s="62"/>
    </row>
    <row r="665" spans="1:24" x14ac:dyDescent="0.25">
      <c r="A665" s="62"/>
      <c r="B665" s="62"/>
      <c r="C665" s="62"/>
      <c r="D665" s="62"/>
      <c r="E665" s="62"/>
      <c r="F665" s="1"/>
      <c r="G665" s="1"/>
      <c r="H665" s="1"/>
      <c r="I665" s="1"/>
      <c r="J665" s="1"/>
      <c r="K665" s="1"/>
      <c r="L665" s="1"/>
      <c r="M665" s="1"/>
      <c r="N665" s="1"/>
      <c r="O665" s="1"/>
      <c r="P665" s="1"/>
      <c r="Q665" s="1"/>
      <c r="R665" s="1"/>
      <c r="S665" s="1"/>
      <c r="T665" s="1"/>
      <c r="U665" s="1"/>
      <c r="V665" s="62"/>
      <c r="W665" s="62"/>
      <c r="X665" s="62"/>
    </row>
    <row r="666" spans="1:24" x14ac:dyDescent="0.25">
      <c r="A666" s="62"/>
      <c r="B666" s="62"/>
      <c r="C666" s="62"/>
      <c r="D666" s="62"/>
      <c r="E666" s="62"/>
      <c r="F666" s="1"/>
      <c r="G666" s="1"/>
      <c r="H666" s="1"/>
      <c r="I666" s="1"/>
      <c r="J666" s="1"/>
      <c r="K666" s="1"/>
      <c r="L666" s="1"/>
      <c r="M666" s="1"/>
      <c r="N666" s="1"/>
      <c r="O666" s="1"/>
      <c r="P666" s="1"/>
      <c r="Q666" s="1"/>
      <c r="R666" s="1"/>
      <c r="S666" s="1"/>
      <c r="T666" s="1"/>
      <c r="U666" s="1"/>
      <c r="V666" s="62"/>
      <c r="W666" s="62"/>
      <c r="X666" s="62"/>
    </row>
    <row r="667" spans="1:24" x14ac:dyDescent="0.25">
      <c r="A667" s="62"/>
      <c r="B667" s="62"/>
      <c r="C667" s="62"/>
      <c r="D667" s="62"/>
      <c r="E667" s="62"/>
      <c r="F667" s="1"/>
      <c r="G667" s="1"/>
      <c r="H667" s="1"/>
      <c r="I667" s="1"/>
      <c r="J667" s="1"/>
      <c r="K667" s="1"/>
      <c r="L667" s="1"/>
      <c r="M667" s="1"/>
      <c r="N667" s="1"/>
      <c r="O667" s="1"/>
      <c r="P667" s="1"/>
      <c r="Q667" s="1"/>
      <c r="R667" s="1"/>
      <c r="S667" s="1"/>
      <c r="T667" s="1"/>
      <c r="U667" s="1"/>
      <c r="V667" s="62"/>
      <c r="W667" s="62"/>
      <c r="X667" s="62"/>
    </row>
    <row r="668" spans="1:24" x14ac:dyDescent="0.25">
      <c r="A668" s="62"/>
      <c r="B668" s="62"/>
      <c r="C668" s="62"/>
      <c r="D668" s="62"/>
      <c r="E668" s="62"/>
      <c r="F668" s="1"/>
      <c r="G668" s="1"/>
      <c r="H668" s="1"/>
      <c r="I668" s="1"/>
      <c r="J668" s="1"/>
      <c r="K668" s="1"/>
      <c r="L668" s="1"/>
      <c r="M668" s="1"/>
      <c r="N668" s="1"/>
      <c r="O668" s="1"/>
      <c r="P668" s="1"/>
      <c r="Q668" s="1"/>
      <c r="R668" s="1"/>
      <c r="S668" s="1"/>
      <c r="T668" s="1"/>
      <c r="U668" s="1"/>
      <c r="V668" s="62"/>
      <c r="W668" s="62"/>
      <c r="X668" s="62"/>
    </row>
    <row r="669" spans="1:24" x14ac:dyDescent="0.25">
      <c r="A669" s="62"/>
      <c r="B669" s="62"/>
      <c r="C669" s="62"/>
      <c r="D669" s="62"/>
      <c r="E669" s="62"/>
      <c r="F669" s="1"/>
      <c r="G669" s="1"/>
      <c r="H669" s="1"/>
      <c r="I669" s="1"/>
      <c r="J669" s="1"/>
      <c r="K669" s="1"/>
      <c r="L669" s="1"/>
      <c r="M669" s="1"/>
      <c r="N669" s="1"/>
      <c r="O669" s="1"/>
      <c r="P669" s="1"/>
      <c r="Q669" s="1"/>
      <c r="R669" s="1"/>
      <c r="S669" s="1"/>
      <c r="T669" s="1"/>
      <c r="U669" s="1"/>
      <c r="V669" s="62"/>
      <c r="W669" s="62"/>
      <c r="X669" s="62"/>
    </row>
    <row r="670" spans="1:24" x14ac:dyDescent="0.25">
      <c r="A670" s="62"/>
      <c r="B670" s="62"/>
      <c r="C670" s="62"/>
      <c r="D670" s="62"/>
      <c r="E670" s="62"/>
      <c r="F670" s="1"/>
      <c r="G670" s="1"/>
      <c r="H670" s="1"/>
      <c r="I670" s="1"/>
      <c r="J670" s="1"/>
      <c r="K670" s="1"/>
      <c r="L670" s="1"/>
      <c r="M670" s="1"/>
      <c r="N670" s="1"/>
      <c r="O670" s="1"/>
      <c r="P670" s="1"/>
      <c r="Q670" s="1"/>
      <c r="R670" s="1"/>
      <c r="S670" s="1"/>
      <c r="T670" s="1"/>
      <c r="U670" s="1"/>
      <c r="V670" s="62"/>
      <c r="W670" s="62"/>
      <c r="X670" s="62"/>
    </row>
    <row r="671" spans="1:24" x14ac:dyDescent="0.25">
      <c r="A671" s="62"/>
      <c r="B671" s="62"/>
      <c r="C671" s="62"/>
      <c r="D671" s="62"/>
      <c r="E671" s="62"/>
      <c r="F671" s="1"/>
      <c r="G671" s="1"/>
      <c r="H671" s="1"/>
      <c r="I671" s="1"/>
      <c r="J671" s="1"/>
      <c r="K671" s="1"/>
      <c r="L671" s="1"/>
      <c r="M671" s="1"/>
      <c r="N671" s="1"/>
      <c r="O671" s="1"/>
      <c r="P671" s="1"/>
      <c r="Q671" s="1"/>
      <c r="R671" s="1"/>
      <c r="S671" s="1"/>
      <c r="T671" s="1"/>
      <c r="U671" s="1"/>
      <c r="V671" s="62"/>
      <c r="W671" s="62"/>
      <c r="X671" s="62"/>
    </row>
    <row r="672" spans="1:24" x14ac:dyDescent="0.25">
      <c r="A672" s="62"/>
      <c r="B672" s="62"/>
      <c r="C672" s="62"/>
      <c r="D672" s="62"/>
      <c r="E672" s="62"/>
      <c r="F672" s="1"/>
      <c r="G672" s="1"/>
      <c r="H672" s="1"/>
      <c r="I672" s="1"/>
      <c r="J672" s="1"/>
      <c r="K672" s="1"/>
      <c r="L672" s="1"/>
      <c r="M672" s="1"/>
      <c r="N672" s="1"/>
      <c r="O672" s="1"/>
      <c r="P672" s="1"/>
      <c r="Q672" s="1"/>
      <c r="R672" s="1"/>
      <c r="S672" s="1"/>
      <c r="T672" s="1"/>
      <c r="U672" s="1"/>
      <c r="V672" s="62"/>
      <c r="W672" s="62"/>
      <c r="X672" s="62"/>
    </row>
    <row r="673" spans="1:24" x14ac:dyDescent="0.25">
      <c r="A673" s="62"/>
      <c r="B673" s="62"/>
      <c r="C673" s="62"/>
      <c r="D673" s="62"/>
      <c r="E673" s="62"/>
      <c r="F673" s="1"/>
      <c r="G673" s="1"/>
      <c r="H673" s="1"/>
      <c r="I673" s="1"/>
      <c r="J673" s="1"/>
      <c r="K673" s="1"/>
      <c r="L673" s="1"/>
      <c r="M673" s="1"/>
      <c r="N673" s="1"/>
      <c r="O673" s="1"/>
      <c r="P673" s="1"/>
      <c r="Q673" s="1"/>
      <c r="R673" s="1"/>
      <c r="S673" s="1"/>
      <c r="T673" s="1"/>
      <c r="U673" s="1"/>
      <c r="V673" s="62"/>
      <c r="W673" s="62"/>
      <c r="X673" s="62"/>
    </row>
    <row r="674" spans="1:24" x14ac:dyDescent="0.25">
      <c r="A674" s="62"/>
      <c r="B674" s="62"/>
      <c r="C674" s="62"/>
      <c r="D674" s="62"/>
      <c r="E674" s="62"/>
      <c r="F674" s="1"/>
      <c r="G674" s="1"/>
      <c r="H674" s="1"/>
      <c r="I674" s="1"/>
      <c r="J674" s="1"/>
      <c r="K674" s="1"/>
      <c r="L674" s="1"/>
      <c r="M674" s="1"/>
      <c r="N674" s="1"/>
      <c r="O674" s="1"/>
      <c r="P674" s="1"/>
      <c r="Q674" s="1"/>
      <c r="R674" s="1"/>
      <c r="S674" s="1"/>
      <c r="T674" s="1"/>
      <c r="U674" s="1"/>
      <c r="V674" s="62"/>
      <c r="W674" s="62"/>
      <c r="X674" s="62"/>
    </row>
    <row r="675" spans="1:24" x14ac:dyDescent="0.25">
      <c r="A675" s="62"/>
      <c r="B675" s="62"/>
      <c r="C675" s="62"/>
      <c r="D675" s="62"/>
      <c r="E675" s="62"/>
      <c r="F675" s="1"/>
      <c r="G675" s="1"/>
      <c r="H675" s="1"/>
      <c r="I675" s="1"/>
      <c r="J675" s="1"/>
      <c r="K675" s="1"/>
      <c r="L675" s="1"/>
      <c r="M675" s="1"/>
      <c r="N675" s="1"/>
      <c r="O675" s="1"/>
      <c r="P675" s="1"/>
      <c r="Q675" s="1"/>
      <c r="R675" s="1"/>
      <c r="S675" s="1"/>
      <c r="T675" s="1"/>
      <c r="U675" s="1"/>
      <c r="V675" s="62"/>
      <c r="W675" s="62"/>
      <c r="X675" s="62"/>
    </row>
    <row r="676" spans="1:24" x14ac:dyDescent="0.25">
      <c r="A676" s="62"/>
      <c r="B676" s="62"/>
      <c r="C676" s="62"/>
      <c r="D676" s="62"/>
      <c r="E676" s="62"/>
      <c r="F676" s="1"/>
      <c r="G676" s="1"/>
      <c r="H676" s="1"/>
      <c r="I676" s="1"/>
      <c r="J676" s="1"/>
      <c r="K676" s="1"/>
      <c r="L676" s="1"/>
      <c r="M676" s="1"/>
      <c r="N676" s="1"/>
      <c r="O676" s="1"/>
      <c r="P676" s="1"/>
      <c r="Q676" s="1"/>
      <c r="R676" s="1"/>
      <c r="S676" s="1"/>
      <c r="T676" s="1"/>
      <c r="U676" s="1"/>
      <c r="V676" s="62"/>
      <c r="W676" s="62"/>
      <c r="X676" s="62"/>
    </row>
    <row r="677" spans="1:24" x14ac:dyDescent="0.25">
      <c r="A677" s="62"/>
      <c r="B677" s="62"/>
      <c r="C677" s="62"/>
      <c r="D677" s="62"/>
      <c r="E677" s="62"/>
      <c r="F677" s="1"/>
      <c r="G677" s="1"/>
      <c r="H677" s="1"/>
      <c r="I677" s="1"/>
      <c r="J677" s="1"/>
      <c r="K677" s="1"/>
      <c r="L677" s="1"/>
      <c r="M677" s="1"/>
      <c r="N677" s="1"/>
      <c r="O677" s="1"/>
      <c r="P677" s="1"/>
      <c r="Q677" s="1"/>
      <c r="R677" s="1"/>
      <c r="S677" s="1"/>
      <c r="T677" s="1"/>
      <c r="U677" s="1"/>
      <c r="V677" s="62"/>
      <c r="W677" s="62"/>
      <c r="X677" s="62"/>
    </row>
    <row r="678" spans="1:24" x14ac:dyDescent="0.25">
      <c r="A678" s="62"/>
      <c r="B678" s="62"/>
      <c r="C678" s="62"/>
      <c r="D678" s="62"/>
      <c r="E678" s="62"/>
      <c r="F678" s="1"/>
      <c r="G678" s="1"/>
      <c r="H678" s="1"/>
      <c r="I678" s="1"/>
      <c r="J678" s="1"/>
      <c r="K678" s="1"/>
      <c r="L678" s="1"/>
      <c r="M678" s="1"/>
      <c r="N678" s="1"/>
      <c r="O678" s="1"/>
      <c r="P678" s="1"/>
      <c r="Q678" s="1"/>
      <c r="R678" s="1"/>
      <c r="S678" s="1"/>
      <c r="T678" s="1"/>
      <c r="U678" s="1"/>
      <c r="V678" s="62"/>
      <c r="W678" s="62"/>
      <c r="X678" s="62"/>
    </row>
    <row r="679" spans="1:24" x14ac:dyDescent="0.25">
      <c r="A679" s="62"/>
      <c r="B679" s="62"/>
      <c r="C679" s="62"/>
      <c r="D679" s="62"/>
      <c r="E679" s="62"/>
      <c r="F679" s="1"/>
      <c r="G679" s="1"/>
      <c r="H679" s="1"/>
      <c r="I679" s="1"/>
      <c r="J679" s="1"/>
      <c r="K679" s="1"/>
      <c r="L679" s="1"/>
      <c r="M679" s="1"/>
      <c r="N679" s="1"/>
      <c r="O679" s="1"/>
      <c r="P679" s="1"/>
      <c r="Q679" s="1"/>
      <c r="R679" s="1"/>
      <c r="S679" s="1"/>
      <c r="T679" s="1"/>
      <c r="U679" s="1"/>
      <c r="V679" s="62"/>
      <c r="W679" s="62"/>
      <c r="X679" s="62"/>
    </row>
    <row r="680" spans="1:24" x14ac:dyDescent="0.25">
      <c r="A680" s="62"/>
      <c r="B680" s="62"/>
      <c r="C680" s="62"/>
      <c r="D680" s="62"/>
      <c r="E680" s="62"/>
      <c r="F680" s="1"/>
      <c r="G680" s="1"/>
      <c r="H680" s="1"/>
      <c r="I680" s="1"/>
      <c r="J680" s="1"/>
      <c r="K680" s="1"/>
      <c r="L680" s="1"/>
      <c r="M680" s="1"/>
      <c r="N680" s="1"/>
      <c r="O680" s="1"/>
      <c r="P680" s="1"/>
      <c r="Q680" s="1"/>
      <c r="R680" s="1"/>
      <c r="S680" s="1"/>
      <c r="T680" s="1"/>
      <c r="U680" s="1"/>
      <c r="V680" s="62"/>
      <c r="W680" s="62"/>
      <c r="X680" s="62"/>
    </row>
    <row r="681" spans="1:24" x14ac:dyDescent="0.25">
      <c r="A681" s="62"/>
      <c r="B681" s="62"/>
      <c r="C681" s="62"/>
      <c r="D681" s="62"/>
      <c r="E681" s="62"/>
      <c r="F681" s="1"/>
      <c r="G681" s="1"/>
      <c r="H681" s="1"/>
      <c r="I681" s="1"/>
      <c r="J681" s="1"/>
      <c r="K681" s="1"/>
      <c r="L681" s="1"/>
      <c r="M681" s="1"/>
      <c r="N681" s="1"/>
      <c r="O681" s="1"/>
      <c r="P681" s="1"/>
      <c r="Q681" s="1"/>
      <c r="R681" s="1"/>
      <c r="S681" s="1"/>
      <c r="T681" s="1"/>
      <c r="U681" s="1"/>
      <c r="V681" s="62"/>
      <c r="W681" s="62"/>
      <c r="X681" s="62"/>
    </row>
    <row r="682" spans="1:24" x14ac:dyDescent="0.25">
      <c r="A682" s="62"/>
      <c r="B682" s="62"/>
      <c r="C682" s="62"/>
      <c r="D682" s="62"/>
      <c r="E682" s="62"/>
      <c r="F682" s="1"/>
      <c r="G682" s="1"/>
      <c r="H682" s="1"/>
      <c r="I682" s="1"/>
      <c r="J682" s="1"/>
      <c r="K682" s="1"/>
      <c r="L682" s="1"/>
      <c r="M682" s="1"/>
      <c r="N682" s="1"/>
      <c r="O682" s="1"/>
      <c r="P682" s="1"/>
      <c r="Q682" s="1"/>
      <c r="R682" s="1"/>
      <c r="S682" s="1"/>
      <c r="T682" s="1"/>
      <c r="U682" s="1"/>
      <c r="V682" s="62"/>
      <c r="W682" s="62"/>
      <c r="X682" s="62"/>
    </row>
    <row r="683" spans="1:24" x14ac:dyDescent="0.25">
      <c r="A683" s="62"/>
      <c r="B683" s="62"/>
      <c r="C683" s="62"/>
      <c r="D683" s="62"/>
      <c r="E683" s="62"/>
      <c r="F683" s="1"/>
      <c r="G683" s="1"/>
      <c r="H683" s="1"/>
      <c r="I683" s="1"/>
      <c r="J683" s="1"/>
      <c r="K683" s="1"/>
      <c r="L683" s="1"/>
      <c r="M683" s="1"/>
      <c r="N683" s="1"/>
      <c r="O683" s="1"/>
      <c r="P683" s="1"/>
      <c r="Q683" s="1"/>
      <c r="R683" s="1"/>
      <c r="S683" s="1"/>
      <c r="T683" s="1"/>
      <c r="U683" s="1"/>
      <c r="V683" s="62"/>
      <c r="W683" s="62"/>
      <c r="X683" s="62"/>
    </row>
    <row r="684" spans="1:24" x14ac:dyDescent="0.25">
      <c r="A684" s="62"/>
      <c r="B684" s="62"/>
      <c r="C684" s="62"/>
      <c r="D684" s="62"/>
      <c r="E684" s="62"/>
      <c r="F684" s="1"/>
      <c r="G684" s="1"/>
      <c r="H684" s="1"/>
      <c r="I684" s="1"/>
      <c r="J684" s="1"/>
      <c r="K684" s="1"/>
      <c r="L684" s="1"/>
      <c r="M684" s="1"/>
      <c r="N684" s="1"/>
      <c r="O684" s="1"/>
      <c r="P684" s="1"/>
      <c r="Q684" s="1"/>
      <c r="R684" s="1"/>
      <c r="S684" s="1"/>
      <c r="T684" s="1"/>
      <c r="U684" s="1"/>
      <c r="V684" s="62"/>
      <c r="W684" s="62"/>
      <c r="X684" s="62"/>
    </row>
    <row r="685" spans="1:24" x14ac:dyDescent="0.25">
      <c r="A685" s="62"/>
      <c r="B685" s="62"/>
      <c r="C685" s="62"/>
      <c r="D685" s="62"/>
      <c r="E685" s="62"/>
      <c r="F685" s="1"/>
      <c r="G685" s="1"/>
      <c r="H685" s="1"/>
      <c r="I685" s="1"/>
      <c r="J685" s="1"/>
      <c r="K685" s="1"/>
      <c r="L685" s="1"/>
      <c r="M685" s="1"/>
      <c r="N685" s="1"/>
      <c r="O685" s="1"/>
      <c r="P685" s="1"/>
      <c r="Q685" s="1"/>
      <c r="R685" s="1"/>
      <c r="S685" s="1"/>
      <c r="T685" s="1"/>
      <c r="U685" s="1"/>
      <c r="V685" s="62"/>
      <c r="W685" s="62"/>
      <c r="X685" s="62"/>
    </row>
    <row r="686" spans="1:24" x14ac:dyDescent="0.25">
      <c r="A686" s="62"/>
      <c r="B686" s="62"/>
      <c r="C686" s="62"/>
      <c r="D686" s="62"/>
      <c r="E686" s="62"/>
      <c r="F686" s="1"/>
      <c r="G686" s="1"/>
      <c r="H686" s="1"/>
      <c r="I686" s="1"/>
      <c r="J686" s="1"/>
      <c r="K686" s="1"/>
      <c r="L686" s="1"/>
      <c r="M686" s="1"/>
      <c r="N686" s="1"/>
      <c r="O686" s="1"/>
      <c r="P686" s="1"/>
      <c r="Q686" s="1"/>
      <c r="R686" s="1"/>
      <c r="S686" s="1"/>
      <c r="T686" s="1"/>
      <c r="U686" s="1"/>
      <c r="V686" s="62"/>
      <c r="W686" s="62"/>
      <c r="X686" s="62"/>
    </row>
    <row r="687" spans="1:24" x14ac:dyDescent="0.25">
      <c r="A687" s="62"/>
      <c r="B687" s="62"/>
      <c r="C687" s="62"/>
      <c r="D687" s="62"/>
      <c r="E687" s="62"/>
      <c r="F687" s="1"/>
      <c r="G687" s="1"/>
      <c r="H687" s="1"/>
      <c r="I687" s="1"/>
      <c r="J687" s="1"/>
      <c r="K687" s="1"/>
      <c r="L687" s="1"/>
      <c r="M687" s="1"/>
      <c r="N687" s="1"/>
      <c r="O687" s="1"/>
      <c r="P687" s="1"/>
      <c r="Q687" s="1"/>
      <c r="R687" s="1"/>
      <c r="S687" s="1"/>
      <c r="T687" s="1"/>
      <c r="U687" s="1"/>
      <c r="V687" s="62"/>
      <c r="W687" s="62"/>
      <c r="X687" s="62"/>
    </row>
    <row r="688" spans="1:24" x14ac:dyDescent="0.25">
      <c r="A688" s="62"/>
      <c r="B688" s="62"/>
      <c r="C688" s="62"/>
      <c r="D688" s="62"/>
      <c r="E688" s="62"/>
      <c r="F688" s="1"/>
      <c r="G688" s="1"/>
      <c r="H688" s="1"/>
      <c r="I688" s="1"/>
      <c r="J688" s="1"/>
      <c r="K688" s="1"/>
      <c r="L688" s="1"/>
      <c r="M688" s="1"/>
      <c r="N688" s="1"/>
      <c r="O688" s="1"/>
      <c r="P688" s="1"/>
      <c r="Q688" s="1"/>
      <c r="R688" s="1"/>
      <c r="S688" s="1"/>
      <c r="T688" s="1"/>
      <c r="U688" s="1"/>
      <c r="V688" s="62"/>
      <c r="W688" s="62"/>
      <c r="X688" s="62"/>
    </row>
    <row r="689" spans="1:24" x14ac:dyDescent="0.25">
      <c r="A689" s="62"/>
      <c r="B689" s="62"/>
      <c r="C689" s="62"/>
      <c r="D689" s="62"/>
      <c r="E689" s="62"/>
      <c r="F689" s="1"/>
      <c r="G689" s="1"/>
      <c r="H689" s="1"/>
      <c r="I689" s="1"/>
      <c r="J689" s="1"/>
      <c r="K689" s="1"/>
      <c r="L689" s="1"/>
      <c r="M689" s="1"/>
      <c r="N689" s="1"/>
      <c r="O689" s="1"/>
      <c r="P689" s="1"/>
      <c r="Q689" s="1"/>
      <c r="R689" s="1"/>
      <c r="S689" s="1"/>
      <c r="T689" s="1"/>
      <c r="U689" s="1"/>
      <c r="V689" s="62"/>
      <c r="W689" s="62"/>
      <c r="X689" s="62"/>
    </row>
    <row r="690" spans="1:24" x14ac:dyDescent="0.25">
      <c r="A690" s="62"/>
      <c r="B690" s="62"/>
      <c r="C690" s="62"/>
      <c r="D690" s="62"/>
      <c r="E690" s="62"/>
      <c r="F690" s="1"/>
      <c r="G690" s="1"/>
      <c r="H690" s="1"/>
      <c r="I690" s="1"/>
      <c r="J690" s="1"/>
      <c r="K690" s="1"/>
      <c r="L690" s="1"/>
      <c r="M690" s="1"/>
      <c r="N690" s="1"/>
      <c r="O690" s="1"/>
      <c r="P690" s="1"/>
      <c r="Q690" s="1"/>
      <c r="R690" s="1"/>
      <c r="S690" s="1"/>
      <c r="T690" s="1"/>
      <c r="U690" s="1"/>
      <c r="V690" s="62"/>
      <c r="W690" s="62"/>
      <c r="X690" s="62"/>
    </row>
    <row r="691" spans="1:24" x14ac:dyDescent="0.25">
      <c r="A691" s="62"/>
      <c r="B691" s="62"/>
      <c r="C691" s="62"/>
      <c r="D691" s="62"/>
      <c r="E691" s="62"/>
      <c r="F691" s="1"/>
      <c r="G691" s="1"/>
      <c r="H691" s="1"/>
      <c r="I691" s="1"/>
      <c r="J691" s="1"/>
      <c r="K691" s="1"/>
      <c r="L691" s="1"/>
      <c r="M691" s="1"/>
      <c r="N691" s="1"/>
      <c r="O691" s="1"/>
      <c r="P691" s="1"/>
      <c r="Q691" s="1"/>
      <c r="R691" s="1"/>
      <c r="S691" s="1"/>
      <c r="T691" s="1"/>
      <c r="U691" s="1"/>
      <c r="V691" s="62"/>
      <c r="W691" s="62"/>
      <c r="X691" s="62"/>
    </row>
    <row r="692" spans="1:24" x14ac:dyDescent="0.25">
      <c r="A692" s="62"/>
      <c r="B692" s="62"/>
      <c r="C692" s="62"/>
      <c r="D692" s="62"/>
      <c r="E692" s="62"/>
      <c r="F692" s="1"/>
      <c r="G692" s="1"/>
      <c r="H692" s="1"/>
      <c r="I692" s="1"/>
      <c r="J692" s="1"/>
      <c r="K692" s="1"/>
      <c r="L692" s="1"/>
      <c r="M692" s="1"/>
      <c r="N692" s="1"/>
      <c r="O692" s="1"/>
      <c r="P692" s="1"/>
      <c r="Q692" s="1"/>
      <c r="R692" s="1"/>
      <c r="S692" s="1"/>
      <c r="T692" s="1"/>
      <c r="U692" s="1"/>
      <c r="V692" s="62"/>
      <c r="W692" s="62"/>
      <c r="X692" s="62"/>
    </row>
    <row r="693" spans="1:24" x14ac:dyDescent="0.25">
      <c r="A693" s="62"/>
      <c r="B693" s="62"/>
      <c r="C693" s="62"/>
      <c r="D693" s="62"/>
      <c r="E693" s="62"/>
      <c r="F693" s="1"/>
      <c r="G693" s="1"/>
      <c r="H693" s="1"/>
      <c r="I693" s="1"/>
      <c r="J693" s="1"/>
      <c r="K693" s="1"/>
      <c r="L693" s="1"/>
      <c r="M693" s="1"/>
      <c r="N693" s="1"/>
      <c r="O693" s="1"/>
      <c r="P693" s="1"/>
      <c r="Q693" s="1"/>
      <c r="R693" s="1"/>
      <c r="S693" s="1"/>
      <c r="T693" s="1"/>
      <c r="U693" s="1"/>
      <c r="V693" s="62"/>
      <c r="W693" s="62"/>
      <c r="X693" s="62"/>
    </row>
    <row r="694" spans="1:24" x14ac:dyDescent="0.25">
      <c r="A694" s="62"/>
      <c r="B694" s="62"/>
      <c r="C694" s="62"/>
      <c r="D694" s="62"/>
      <c r="E694" s="62"/>
      <c r="F694" s="1"/>
      <c r="G694" s="1"/>
      <c r="H694" s="1"/>
      <c r="I694" s="1"/>
      <c r="J694" s="1"/>
      <c r="K694" s="1"/>
      <c r="L694" s="1"/>
      <c r="M694" s="1"/>
      <c r="N694" s="1"/>
      <c r="O694" s="1"/>
      <c r="P694" s="1"/>
      <c r="Q694" s="1"/>
      <c r="R694" s="1"/>
      <c r="S694" s="1"/>
      <c r="T694" s="1"/>
      <c r="U694" s="1"/>
      <c r="V694" s="62"/>
      <c r="W694" s="62"/>
      <c r="X694" s="62"/>
    </row>
    <row r="695" spans="1:24" x14ac:dyDescent="0.25">
      <c r="A695" s="62"/>
      <c r="B695" s="62"/>
      <c r="C695" s="62"/>
      <c r="D695" s="62"/>
      <c r="E695" s="62"/>
      <c r="F695" s="1"/>
      <c r="G695" s="1"/>
      <c r="H695" s="1"/>
      <c r="I695" s="1"/>
      <c r="J695" s="1"/>
      <c r="K695" s="1"/>
      <c r="L695" s="1"/>
      <c r="M695" s="1"/>
      <c r="N695" s="1"/>
      <c r="O695" s="1"/>
      <c r="P695" s="1"/>
      <c r="Q695" s="1"/>
      <c r="R695" s="1"/>
      <c r="S695" s="1"/>
      <c r="T695" s="1"/>
      <c r="U695" s="1"/>
      <c r="V695" s="62"/>
      <c r="W695" s="62"/>
      <c r="X695" s="62"/>
    </row>
    <row r="696" spans="1:24" x14ac:dyDescent="0.25">
      <c r="A696" s="62"/>
      <c r="B696" s="62"/>
      <c r="C696" s="62"/>
      <c r="D696" s="62"/>
      <c r="E696" s="62"/>
      <c r="F696" s="1"/>
      <c r="G696" s="1"/>
      <c r="H696" s="1"/>
      <c r="I696" s="1"/>
      <c r="J696" s="1"/>
      <c r="K696" s="1"/>
      <c r="L696" s="1"/>
      <c r="M696" s="1"/>
      <c r="N696" s="1"/>
      <c r="O696" s="1"/>
      <c r="P696" s="1"/>
      <c r="Q696" s="1"/>
      <c r="R696" s="1"/>
      <c r="S696" s="1"/>
      <c r="T696" s="1"/>
      <c r="U696" s="1"/>
      <c r="V696" s="62"/>
      <c r="W696" s="62"/>
      <c r="X696" s="62"/>
    </row>
    <row r="697" spans="1:24" x14ac:dyDescent="0.25">
      <c r="A697" s="62"/>
      <c r="B697" s="62"/>
      <c r="C697" s="62"/>
      <c r="D697" s="62"/>
      <c r="E697" s="62"/>
      <c r="F697" s="1"/>
      <c r="G697" s="1"/>
      <c r="H697" s="1"/>
      <c r="I697" s="1"/>
      <c r="J697" s="1"/>
      <c r="K697" s="1"/>
      <c r="L697" s="1"/>
      <c r="M697" s="1"/>
      <c r="N697" s="1"/>
      <c r="O697" s="1"/>
      <c r="P697" s="1"/>
      <c r="Q697" s="1"/>
      <c r="R697" s="1"/>
      <c r="S697" s="1"/>
      <c r="T697" s="1"/>
      <c r="U697" s="1"/>
      <c r="V697" s="62"/>
      <c r="W697" s="62"/>
      <c r="X697" s="62"/>
    </row>
    <row r="698" spans="1:24" x14ac:dyDescent="0.25">
      <c r="A698" s="62"/>
      <c r="B698" s="62"/>
      <c r="C698" s="62"/>
      <c r="D698" s="62"/>
      <c r="E698" s="62"/>
      <c r="F698" s="1"/>
      <c r="G698" s="1"/>
      <c r="H698" s="1"/>
      <c r="I698" s="1"/>
      <c r="J698" s="1"/>
      <c r="K698" s="1"/>
      <c r="L698" s="1"/>
      <c r="M698" s="1"/>
      <c r="N698" s="1"/>
      <c r="O698" s="1"/>
      <c r="P698" s="1"/>
      <c r="Q698" s="1"/>
      <c r="R698" s="1"/>
      <c r="S698" s="1"/>
      <c r="T698" s="1"/>
      <c r="U698" s="1"/>
      <c r="V698" s="62"/>
      <c r="W698" s="62"/>
      <c r="X698" s="62"/>
    </row>
    <row r="699" spans="1:24" x14ac:dyDescent="0.25">
      <c r="A699" s="62"/>
      <c r="B699" s="62"/>
      <c r="C699" s="62"/>
      <c r="D699" s="62"/>
      <c r="E699" s="62"/>
      <c r="F699" s="1"/>
      <c r="G699" s="1"/>
      <c r="H699" s="1"/>
      <c r="I699" s="1"/>
      <c r="J699" s="1"/>
      <c r="K699" s="1"/>
      <c r="L699" s="1"/>
      <c r="M699" s="1"/>
      <c r="N699" s="1"/>
      <c r="O699" s="1"/>
      <c r="P699" s="1"/>
      <c r="Q699" s="1"/>
      <c r="R699" s="1"/>
      <c r="S699" s="1"/>
      <c r="T699" s="1"/>
      <c r="U699" s="1"/>
      <c r="V699" s="62"/>
      <c r="W699" s="62"/>
      <c r="X699" s="62"/>
    </row>
    <row r="700" spans="1:24" x14ac:dyDescent="0.25">
      <c r="A700" s="62"/>
      <c r="B700" s="62"/>
      <c r="C700" s="62"/>
      <c r="D700" s="62"/>
      <c r="E700" s="62"/>
      <c r="F700" s="1"/>
      <c r="G700" s="1"/>
      <c r="H700" s="1"/>
      <c r="I700" s="1"/>
      <c r="J700" s="1"/>
      <c r="K700" s="1"/>
      <c r="L700" s="1"/>
      <c r="M700" s="1"/>
      <c r="N700" s="1"/>
      <c r="O700" s="1"/>
      <c r="P700" s="1"/>
      <c r="Q700" s="1"/>
      <c r="R700" s="1"/>
      <c r="S700" s="1"/>
      <c r="T700" s="1"/>
      <c r="U700" s="1"/>
      <c r="V700" s="62"/>
      <c r="W700" s="62"/>
      <c r="X700" s="62"/>
    </row>
    <row r="701" spans="1:24" x14ac:dyDescent="0.25">
      <c r="A701" s="62"/>
      <c r="B701" s="62"/>
      <c r="C701" s="62"/>
      <c r="D701" s="62"/>
      <c r="E701" s="62"/>
      <c r="F701" s="1"/>
      <c r="G701" s="1"/>
      <c r="H701" s="1"/>
      <c r="I701" s="1"/>
      <c r="J701" s="1"/>
      <c r="K701" s="1"/>
      <c r="L701" s="1"/>
      <c r="M701" s="1"/>
      <c r="N701" s="1"/>
      <c r="O701" s="1"/>
      <c r="P701" s="1"/>
      <c r="Q701" s="1"/>
      <c r="R701" s="1"/>
      <c r="S701" s="1"/>
      <c r="T701" s="1"/>
      <c r="U701" s="1"/>
      <c r="V701" s="62"/>
      <c r="W701" s="62"/>
      <c r="X701" s="62"/>
    </row>
    <row r="702" spans="1:24" x14ac:dyDescent="0.25">
      <c r="A702" s="62"/>
      <c r="B702" s="62"/>
      <c r="C702" s="62"/>
      <c r="D702" s="62"/>
      <c r="E702" s="62"/>
      <c r="F702" s="1"/>
      <c r="G702" s="1"/>
      <c r="H702" s="1"/>
      <c r="I702" s="1"/>
      <c r="J702" s="1"/>
      <c r="K702" s="1"/>
      <c r="L702" s="1"/>
      <c r="M702" s="1"/>
      <c r="N702" s="1"/>
      <c r="O702" s="1"/>
      <c r="P702" s="1"/>
      <c r="Q702" s="1"/>
      <c r="R702" s="1"/>
      <c r="S702" s="1"/>
      <c r="T702" s="1"/>
      <c r="U702" s="1"/>
      <c r="V702" s="62"/>
      <c r="W702" s="62"/>
      <c r="X702" s="62"/>
    </row>
    <row r="703" spans="1:24" x14ac:dyDescent="0.25">
      <c r="A703" s="62"/>
      <c r="B703" s="62"/>
      <c r="C703" s="62"/>
      <c r="D703" s="62"/>
      <c r="E703" s="62"/>
      <c r="F703" s="1"/>
      <c r="G703" s="1"/>
      <c r="H703" s="1"/>
      <c r="I703" s="1"/>
      <c r="J703" s="1"/>
      <c r="K703" s="1"/>
      <c r="L703" s="1"/>
      <c r="M703" s="1"/>
      <c r="N703" s="1"/>
      <c r="O703" s="1"/>
      <c r="P703" s="1"/>
      <c r="Q703" s="1"/>
      <c r="R703" s="1"/>
      <c r="S703" s="1"/>
      <c r="T703" s="1"/>
      <c r="U703" s="1"/>
      <c r="V703" s="62"/>
      <c r="W703" s="62"/>
      <c r="X703" s="62"/>
    </row>
    <row r="704" spans="1:24" x14ac:dyDescent="0.25">
      <c r="A704" s="62"/>
      <c r="B704" s="62"/>
      <c r="C704" s="62"/>
      <c r="D704" s="62"/>
      <c r="E704" s="62"/>
      <c r="F704" s="1"/>
      <c r="G704" s="1"/>
      <c r="H704" s="1"/>
      <c r="I704" s="1"/>
      <c r="J704" s="1"/>
      <c r="K704" s="1"/>
      <c r="L704" s="1"/>
      <c r="M704" s="1"/>
      <c r="N704" s="1"/>
      <c r="O704" s="1"/>
      <c r="P704" s="1"/>
      <c r="Q704" s="1"/>
      <c r="R704" s="1"/>
      <c r="S704" s="1"/>
      <c r="T704" s="1"/>
      <c r="U704" s="1"/>
      <c r="V704" s="62"/>
      <c r="W704" s="62"/>
      <c r="X704" s="62"/>
    </row>
    <row r="705" spans="1:24" x14ac:dyDescent="0.25">
      <c r="A705" s="62"/>
      <c r="B705" s="62"/>
      <c r="C705" s="62"/>
      <c r="D705" s="62"/>
      <c r="E705" s="62"/>
      <c r="F705" s="1"/>
      <c r="G705" s="1"/>
      <c r="H705" s="1"/>
      <c r="I705" s="1"/>
      <c r="J705" s="1"/>
      <c r="K705" s="1"/>
      <c r="L705" s="1"/>
      <c r="M705" s="1"/>
      <c r="N705" s="1"/>
      <c r="O705" s="1"/>
      <c r="P705" s="1"/>
      <c r="Q705" s="1"/>
      <c r="R705" s="1"/>
      <c r="S705" s="1"/>
      <c r="T705" s="1"/>
      <c r="U705" s="1"/>
      <c r="V705" s="62"/>
      <c r="W705" s="62"/>
      <c r="X705" s="62"/>
    </row>
    <row r="706" spans="1:24" x14ac:dyDescent="0.25">
      <c r="A706" s="62"/>
      <c r="B706" s="62"/>
      <c r="C706" s="62"/>
      <c r="D706" s="62"/>
      <c r="E706" s="62"/>
      <c r="F706" s="1"/>
      <c r="G706" s="1"/>
      <c r="H706" s="1"/>
      <c r="I706" s="1"/>
      <c r="J706" s="1"/>
      <c r="K706" s="1"/>
      <c r="L706" s="1"/>
      <c r="M706" s="1"/>
      <c r="N706" s="1"/>
      <c r="O706" s="1"/>
      <c r="P706" s="1"/>
      <c r="Q706" s="1"/>
      <c r="R706" s="1"/>
      <c r="S706" s="1"/>
      <c r="T706" s="1"/>
      <c r="U706" s="1"/>
      <c r="V706" s="62"/>
      <c r="W706" s="62"/>
      <c r="X706" s="62"/>
    </row>
    <row r="707" spans="1:24" x14ac:dyDescent="0.25">
      <c r="A707" s="62"/>
      <c r="B707" s="62"/>
      <c r="C707" s="62"/>
      <c r="D707" s="62"/>
      <c r="E707" s="62"/>
      <c r="F707" s="1"/>
      <c r="G707" s="1"/>
      <c r="H707" s="1"/>
      <c r="I707" s="1"/>
      <c r="J707" s="1"/>
      <c r="K707" s="1"/>
      <c r="L707" s="1"/>
      <c r="M707" s="1"/>
      <c r="N707" s="1"/>
      <c r="O707" s="1"/>
      <c r="P707" s="1"/>
      <c r="Q707" s="1"/>
      <c r="R707" s="1"/>
      <c r="S707" s="1"/>
      <c r="T707" s="1"/>
      <c r="U707" s="1"/>
      <c r="V707" s="62"/>
      <c r="W707" s="62"/>
      <c r="X707" s="62"/>
    </row>
    <row r="708" spans="1:24" x14ac:dyDescent="0.25">
      <c r="A708" s="62"/>
      <c r="B708" s="62"/>
      <c r="C708" s="62"/>
      <c r="D708" s="62"/>
      <c r="E708" s="62"/>
      <c r="F708" s="1"/>
      <c r="G708" s="1"/>
      <c r="H708" s="1"/>
      <c r="I708" s="1"/>
      <c r="J708" s="1"/>
      <c r="K708" s="1"/>
      <c r="L708" s="1"/>
      <c r="M708" s="1"/>
      <c r="N708" s="1"/>
      <c r="O708" s="1"/>
      <c r="P708" s="1"/>
      <c r="Q708" s="1"/>
      <c r="R708" s="1"/>
      <c r="S708" s="1"/>
      <c r="T708" s="1"/>
      <c r="U708" s="1"/>
      <c r="V708" s="62"/>
      <c r="W708" s="62"/>
      <c r="X708" s="62"/>
    </row>
    <row r="709" spans="1:24" x14ac:dyDescent="0.25">
      <c r="A709" s="62"/>
      <c r="B709" s="62"/>
      <c r="C709" s="62"/>
      <c r="D709" s="62"/>
      <c r="E709" s="62"/>
      <c r="F709" s="1"/>
      <c r="G709" s="1"/>
      <c r="H709" s="1"/>
      <c r="I709" s="1"/>
      <c r="J709" s="1"/>
      <c r="K709" s="1"/>
      <c r="L709" s="1"/>
      <c r="M709" s="1"/>
      <c r="N709" s="1"/>
      <c r="O709" s="1"/>
      <c r="P709" s="1"/>
      <c r="Q709" s="1"/>
      <c r="R709" s="1"/>
      <c r="S709" s="1"/>
      <c r="T709" s="1"/>
      <c r="U709" s="1"/>
      <c r="V709" s="62"/>
      <c r="W709" s="62"/>
      <c r="X709" s="62"/>
    </row>
    <row r="710" spans="1:24" x14ac:dyDescent="0.25">
      <c r="A710" s="62"/>
      <c r="B710" s="62"/>
      <c r="C710" s="62"/>
      <c r="D710" s="62"/>
      <c r="E710" s="62"/>
      <c r="F710" s="1"/>
      <c r="G710" s="1"/>
      <c r="H710" s="1"/>
      <c r="I710" s="1"/>
      <c r="J710" s="1"/>
      <c r="K710" s="1"/>
      <c r="L710" s="1"/>
      <c r="M710" s="1"/>
      <c r="N710" s="1"/>
      <c r="O710" s="1"/>
      <c r="P710" s="1"/>
      <c r="Q710" s="1"/>
      <c r="R710" s="1"/>
      <c r="S710" s="1"/>
      <c r="T710" s="1"/>
      <c r="U710" s="1"/>
      <c r="V710" s="62"/>
      <c r="W710" s="62"/>
      <c r="X710" s="62"/>
    </row>
    <row r="711" spans="1:24" x14ac:dyDescent="0.25">
      <c r="A711" s="62"/>
      <c r="B711" s="62"/>
      <c r="C711" s="62"/>
      <c r="D711" s="62"/>
      <c r="E711" s="62"/>
      <c r="F711" s="1"/>
      <c r="G711" s="1"/>
      <c r="H711" s="1"/>
      <c r="I711" s="1"/>
      <c r="J711" s="1"/>
      <c r="K711" s="1"/>
      <c r="L711" s="1"/>
      <c r="M711" s="1"/>
      <c r="N711" s="1"/>
      <c r="O711" s="1"/>
      <c r="P711" s="1"/>
      <c r="Q711" s="1"/>
      <c r="R711" s="1"/>
      <c r="S711" s="1"/>
      <c r="T711" s="1"/>
      <c r="U711" s="1"/>
      <c r="V711" s="62"/>
      <c r="W711" s="62"/>
      <c r="X711" s="62"/>
    </row>
    <row r="712" spans="1:24" x14ac:dyDescent="0.25">
      <c r="A712" s="62"/>
      <c r="B712" s="62"/>
      <c r="C712" s="62"/>
      <c r="D712" s="62"/>
      <c r="E712" s="62"/>
      <c r="F712" s="1"/>
      <c r="G712" s="1"/>
      <c r="H712" s="1"/>
      <c r="I712" s="1"/>
      <c r="J712" s="1"/>
      <c r="K712" s="1"/>
      <c r="L712" s="1"/>
      <c r="M712" s="1"/>
      <c r="N712" s="1"/>
      <c r="O712" s="1"/>
      <c r="P712" s="1"/>
      <c r="Q712" s="1"/>
      <c r="R712" s="1"/>
      <c r="S712" s="1"/>
      <c r="T712" s="1"/>
      <c r="U712" s="1"/>
      <c r="V712" s="62"/>
      <c r="W712" s="62"/>
      <c r="X712" s="62"/>
    </row>
    <row r="713" spans="1:24" x14ac:dyDescent="0.25">
      <c r="A713" s="62"/>
      <c r="B713" s="62"/>
      <c r="C713" s="62"/>
      <c r="D713" s="62"/>
      <c r="E713" s="62"/>
      <c r="F713" s="1"/>
      <c r="G713" s="1"/>
      <c r="H713" s="1"/>
      <c r="I713" s="1"/>
      <c r="J713" s="1"/>
      <c r="K713" s="1"/>
      <c r="L713" s="1"/>
      <c r="M713" s="1"/>
      <c r="N713" s="1"/>
      <c r="O713" s="1"/>
      <c r="P713" s="1"/>
      <c r="Q713" s="1"/>
      <c r="R713" s="1"/>
      <c r="S713" s="1"/>
      <c r="T713" s="1"/>
      <c r="U713" s="1"/>
      <c r="V713" s="62"/>
      <c r="W713" s="62"/>
      <c r="X713" s="62"/>
    </row>
    <row r="714" spans="1:24" x14ac:dyDescent="0.25">
      <c r="A714" s="62"/>
      <c r="B714" s="62"/>
      <c r="C714" s="62"/>
      <c r="D714" s="62"/>
      <c r="E714" s="62"/>
      <c r="F714" s="1"/>
      <c r="G714" s="1"/>
      <c r="H714" s="1"/>
      <c r="I714" s="1"/>
      <c r="J714" s="1"/>
      <c r="K714" s="1"/>
      <c r="L714" s="1"/>
      <c r="M714" s="1"/>
      <c r="N714" s="1"/>
      <c r="O714" s="1"/>
      <c r="P714" s="1"/>
      <c r="Q714" s="1"/>
      <c r="R714" s="1"/>
      <c r="S714" s="1"/>
      <c r="T714" s="1"/>
      <c r="U714" s="1"/>
      <c r="V714" s="62"/>
      <c r="W714" s="62"/>
      <c r="X714" s="62"/>
    </row>
    <row r="715" spans="1:24" x14ac:dyDescent="0.25">
      <c r="A715" s="62"/>
      <c r="B715" s="62"/>
      <c r="C715" s="62"/>
      <c r="D715" s="62"/>
      <c r="E715" s="62"/>
      <c r="F715" s="1"/>
      <c r="G715" s="1"/>
      <c r="H715" s="1"/>
      <c r="I715" s="1"/>
      <c r="J715" s="1"/>
      <c r="K715" s="1"/>
      <c r="L715" s="1"/>
      <c r="M715" s="1"/>
      <c r="N715" s="1"/>
      <c r="O715" s="1"/>
      <c r="P715" s="1"/>
      <c r="Q715" s="1"/>
      <c r="R715" s="1"/>
      <c r="S715" s="1"/>
      <c r="T715" s="1"/>
      <c r="U715" s="1"/>
      <c r="V715" s="62"/>
      <c r="W715" s="62"/>
      <c r="X715" s="62"/>
    </row>
    <row r="716" spans="1:24" x14ac:dyDescent="0.25">
      <c r="A716" s="62"/>
      <c r="B716" s="62"/>
      <c r="C716" s="62"/>
      <c r="D716" s="62"/>
      <c r="E716" s="62"/>
      <c r="F716" s="1"/>
      <c r="G716" s="1"/>
      <c r="H716" s="1"/>
      <c r="I716" s="1"/>
      <c r="J716" s="1"/>
      <c r="K716" s="1"/>
      <c r="L716" s="1"/>
      <c r="M716" s="1"/>
      <c r="N716" s="1"/>
      <c r="O716" s="1"/>
      <c r="P716" s="1"/>
      <c r="Q716" s="1"/>
      <c r="R716" s="1"/>
      <c r="S716" s="1"/>
      <c r="T716" s="1"/>
      <c r="U716" s="1"/>
      <c r="V716" s="62"/>
      <c r="W716" s="62"/>
      <c r="X716" s="62"/>
    </row>
    <row r="717" spans="1:24" x14ac:dyDescent="0.25">
      <c r="A717" s="62"/>
      <c r="B717" s="62"/>
      <c r="C717" s="62"/>
      <c r="D717" s="62"/>
      <c r="E717" s="62"/>
      <c r="F717" s="1"/>
      <c r="G717" s="1"/>
      <c r="H717" s="1"/>
      <c r="I717" s="1"/>
      <c r="J717" s="1"/>
      <c r="K717" s="1"/>
      <c r="L717" s="1"/>
      <c r="M717" s="1"/>
      <c r="N717" s="1"/>
      <c r="O717" s="1"/>
      <c r="P717" s="1"/>
      <c r="Q717" s="1"/>
      <c r="R717" s="1"/>
      <c r="S717" s="1"/>
      <c r="T717" s="1"/>
      <c r="U717" s="1"/>
      <c r="V717" s="62"/>
      <c r="W717" s="62"/>
      <c r="X717" s="62"/>
    </row>
    <row r="718" spans="1:24" x14ac:dyDescent="0.25">
      <c r="A718" s="62"/>
      <c r="B718" s="62"/>
      <c r="C718" s="62"/>
      <c r="D718" s="62"/>
      <c r="E718" s="62"/>
      <c r="F718" s="1"/>
      <c r="G718" s="1"/>
      <c r="H718" s="1"/>
      <c r="I718" s="1"/>
      <c r="J718" s="1"/>
      <c r="K718" s="1"/>
      <c r="L718" s="1"/>
      <c r="M718" s="1"/>
      <c r="N718" s="1"/>
      <c r="O718" s="1"/>
      <c r="P718" s="1"/>
      <c r="Q718" s="1"/>
      <c r="R718" s="1"/>
      <c r="S718" s="1"/>
      <c r="T718" s="1"/>
      <c r="U718" s="1"/>
      <c r="V718" s="62"/>
      <c r="W718" s="62"/>
      <c r="X718" s="62"/>
    </row>
    <row r="719" spans="1:24" x14ac:dyDescent="0.25">
      <c r="A719" s="62"/>
      <c r="B719" s="62"/>
      <c r="C719" s="62"/>
      <c r="D719" s="62"/>
      <c r="E719" s="62"/>
      <c r="F719" s="1"/>
      <c r="G719" s="1"/>
      <c r="H719" s="1"/>
      <c r="I719" s="1"/>
      <c r="J719" s="1"/>
      <c r="K719" s="1"/>
      <c r="L719" s="1"/>
      <c r="M719" s="1"/>
      <c r="N719" s="1"/>
      <c r="O719" s="1"/>
      <c r="P719" s="1"/>
      <c r="Q719" s="1"/>
      <c r="R719" s="1"/>
      <c r="S719" s="1"/>
      <c r="T719" s="1"/>
      <c r="U719" s="1"/>
      <c r="V719" s="62"/>
      <c r="W719" s="62"/>
      <c r="X719" s="62"/>
    </row>
    <row r="720" spans="1:24" x14ac:dyDescent="0.25">
      <c r="A720" s="62"/>
      <c r="B720" s="62"/>
      <c r="C720" s="62"/>
      <c r="D720" s="62"/>
      <c r="E720" s="62"/>
      <c r="F720" s="1"/>
      <c r="G720" s="1"/>
      <c r="H720" s="1"/>
      <c r="I720" s="1"/>
      <c r="J720" s="1"/>
      <c r="K720" s="1"/>
      <c r="L720" s="1"/>
      <c r="M720" s="1"/>
      <c r="N720" s="1"/>
      <c r="O720" s="1"/>
      <c r="P720" s="1"/>
      <c r="Q720" s="1"/>
      <c r="R720" s="1"/>
      <c r="S720" s="1"/>
      <c r="T720" s="1"/>
      <c r="U720" s="1"/>
      <c r="V720" s="62"/>
      <c r="W720" s="62"/>
      <c r="X720" s="62"/>
    </row>
    <row r="721" spans="1:24" x14ac:dyDescent="0.25">
      <c r="A721" s="62"/>
      <c r="B721" s="62"/>
      <c r="C721" s="62"/>
      <c r="D721" s="62"/>
      <c r="E721" s="62"/>
      <c r="F721" s="1"/>
      <c r="G721" s="1"/>
      <c r="H721" s="1"/>
      <c r="I721" s="1"/>
      <c r="J721" s="1"/>
      <c r="K721" s="1"/>
      <c r="L721" s="1"/>
      <c r="M721" s="1"/>
      <c r="N721" s="1"/>
      <c r="O721" s="1"/>
      <c r="P721" s="1"/>
      <c r="Q721" s="1"/>
      <c r="R721" s="1"/>
      <c r="S721" s="1"/>
      <c r="T721" s="1"/>
      <c r="U721" s="1"/>
      <c r="V721" s="62"/>
      <c r="W721" s="62"/>
      <c r="X721" s="62"/>
    </row>
    <row r="722" spans="1:24" x14ac:dyDescent="0.25">
      <c r="A722" s="62"/>
      <c r="B722" s="62"/>
      <c r="C722" s="62"/>
      <c r="D722" s="62"/>
      <c r="E722" s="62"/>
      <c r="F722" s="1"/>
      <c r="G722" s="1"/>
      <c r="H722" s="1"/>
      <c r="I722" s="1"/>
      <c r="J722" s="1"/>
      <c r="K722" s="1"/>
      <c r="L722" s="1"/>
      <c r="M722" s="1"/>
      <c r="N722" s="1"/>
      <c r="O722" s="1"/>
      <c r="P722" s="1"/>
      <c r="Q722" s="1"/>
      <c r="R722" s="1"/>
      <c r="S722" s="1"/>
      <c r="T722" s="1"/>
      <c r="U722" s="1"/>
      <c r="V722" s="62"/>
      <c r="W722" s="62"/>
      <c r="X722" s="62"/>
    </row>
    <row r="723" spans="1:24" x14ac:dyDescent="0.25">
      <c r="A723" s="62"/>
      <c r="B723" s="62"/>
      <c r="C723" s="62"/>
      <c r="D723" s="62"/>
      <c r="E723" s="62"/>
      <c r="F723" s="1"/>
      <c r="G723" s="1"/>
      <c r="H723" s="1"/>
      <c r="I723" s="1"/>
      <c r="J723" s="1"/>
      <c r="K723" s="1"/>
      <c r="L723" s="1"/>
      <c r="M723" s="1"/>
      <c r="N723" s="1"/>
      <c r="O723" s="1"/>
      <c r="P723" s="1"/>
      <c r="Q723" s="1"/>
      <c r="R723" s="1"/>
      <c r="S723" s="1"/>
      <c r="T723" s="1"/>
      <c r="U723" s="1"/>
      <c r="V723" s="62"/>
      <c r="W723" s="62"/>
      <c r="X723" s="62"/>
    </row>
    <row r="724" spans="1:24" x14ac:dyDescent="0.25">
      <c r="A724" s="62"/>
      <c r="B724" s="62"/>
      <c r="C724" s="62"/>
      <c r="D724" s="62"/>
      <c r="E724" s="62"/>
      <c r="F724" s="1"/>
      <c r="G724" s="1"/>
      <c r="H724" s="1"/>
      <c r="I724" s="1"/>
      <c r="J724" s="1"/>
      <c r="K724" s="1"/>
      <c r="L724" s="1"/>
      <c r="M724" s="1"/>
      <c r="N724" s="1"/>
      <c r="O724" s="1"/>
      <c r="P724" s="1"/>
      <c r="Q724" s="1"/>
      <c r="R724" s="1"/>
      <c r="S724" s="1"/>
      <c r="T724" s="1"/>
      <c r="U724" s="1"/>
      <c r="V724" s="62"/>
      <c r="W724" s="62"/>
      <c r="X724" s="62"/>
    </row>
    <row r="725" spans="1:24" x14ac:dyDescent="0.25">
      <c r="A725" s="62"/>
      <c r="B725" s="62"/>
      <c r="C725" s="62"/>
      <c r="D725" s="62"/>
      <c r="E725" s="62"/>
      <c r="F725" s="1"/>
      <c r="G725" s="1"/>
      <c r="H725" s="1"/>
      <c r="I725" s="1"/>
      <c r="J725" s="1"/>
      <c r="K725" s="1"/>
      <c r="L725" s="1"/>
      <c r="M725" s="1"/>
      <c r="N725" s="1"/>
      <c r="O725" s="1"/>
      <c r="P725" s="1"/>
      <c r="Q725" s="1"/>
      <c r="R725" s="1"/>
      <c r="S725" s="1"/>
      <c r="T725" s="1"/>
      <c r="U725" s="1"/>
      <c r="V725" s="62"/>
      <c r="W725" s="62"/>
      <c r="X725" s="62"/>
    </row>
    <row r="726" spans="1:24" x14ac:dyDescent="0.25">
      <c r="A726" s="62"/>
      <c r="B726" s="62"/>
      <c r="C726" s="62"/>
      <c r="D726" s="62"/>
      <c r="E726" s="62"/>
      <c r="F726" s="1"/>
      <c r="G726" s="1"/>
      <c r="H726" s="1"/>
      <c r="I726" s="1"/>
      <c r="J726" s="1"/>
      <c r="K726" s="1"/>
      <c r="L726" s="1"/>
      <c r="M726" s="1"/>
      <c r="N726" s="1"/>
      <c r="O726" s="1"/>
      <c r="P726" s="1"/>
      <c r="Q726" s="1"/>
      <c r="R726" s="1"/>
      <c r="S726" s="1"/>
      <c r="T726" s="1"/>
      <c r="U726" s="1"/>
      <c r="V726" s="62"/>
      <c r="W726" s="62"/>
      <c r="X726" s="62"/>
    </row>
    <row r="727" spans="1:24" x14ac:dyDescent="0.25">
      <c r="A727" s="62"/>
      <c r="B727" s="62"/>
      <c r="C727" s="62"/>
      <c r="D727" s="62"/>
      <c r="E727" s="62"/>
      <c r="F727" s="1"/>
      <c r="G727" s="1"/>
      <c r="H727" s="1"/>
      <c r="I727" s="1"/>
      <c r="J727" s="1"/>
      <c r="K727" s="1"/>
      <c r="L727" s="1"/>
      <c r="M727" s="1"/>
      <c r="N727" s="1"/>
      <c r="O727" s="1"/>
      <c r="P727" s="1"/>
      <c r="Q727" s="1"/>
      <c r="R727" s="1"/>
      <c r="S727" s="1"/>
      <c r="T727" s="1"/>
      <c r="U727" s="1"/>
      <c r="V727" s="62"/>
      <c r="W727" s="62"/>
      <c r="X727" s="62"/>
    </row>
    <row r="728" spans="1:24" x14ac:dyDescent="0.25">
      <c r="A728" s="62"/>
      <c r="B728" s="62"/>
      <c r="C728" s="62"/>
      <c r="D728" s="62"/>
      <c r="E728" s="62"/>
      <c r="F728" s="1"/>
      <c r="G728" s="1"/>
      <c r="H728" s="1"/>
      <c r="I728" s="1"/>
      <c r="J728" s="1"/>
      <c r="K728" s="1"/>
      <c r="L728" s="1"/>
      <c r="M728" s="1"/>
      <c r="N728" s="1"/>
      <c r="O728" s="1"/>
      <c r="P728" s="1"/>
      <c r="Q728" s="1"/>
      <c r="R728" s="1"/>
      <c r="S728" s="1"/>
      <c r="T728" s="1"/>
      <c r="U728" s="1"/>
      <c r="V728" s="62"/>
      <c r="W728" s="62"/>
      <c r="X728" s="62"/>
    </row>
    <row r="729" spans="1:24" x14ac:dyDescent="0.25">
      <c r="A729" s="62"/>
      <c r="B729" s="62"/>
      <c r="C729" s="62"/>
      <c r="D729" s="62"/>
      <c r="E729" s="62"/>
      <c r="F729" s="1"/>
      <c r="G729" s="1"/>
      <c r="H729" s="1"/>
      <c r="I729" s="1"/>
      <c r="J729" s="1"/>
      <c r="K729" s="1"/>
      <c r="L729" s="1"/>
      <c r="M729" s="1"/>
      <c r="N729" s="1"/>
      <c r="O729" s="1"/>
      <c r="P729" s="1"/>
      <c r="Q729" s="1"/>
      <c r="R729" s="1"/>
      <c r="S729" s="1"/>
      <c r="T729" s="1"/>
      <c r="U729" s="1"/>
      <c r="V729" s="62"/>
      <c r="W729" s="62"/>
      <c r="X729" s="62"/>
    </row>
    <row r="730" spans="1:24" x14ac:dyDescent="0.25">
      <c r="A730" s="62"/>
      <c r="B730" s="62"/>
      <c r="C730" s="62"/>
      <c r="D730" s="62"/>
      <c r="E730" s="62"/>
      <c r="F730" s="1"/>
      <c r="G730" s="1"/>
      <c r="H730" s="1"/>
      <c r="I730" s="1"/>
      <c r="J730" s="1"/>
      <c r="K730" s="1"/>
      <c r="L730" s="1"/>
      <c r="M730" s="1"/>
      <c r="N730" s="1"/>
      <c r="O730" s="1"/>
      <c r="P730" s="1"/>
      <c r="Q730" s="1"/>
      <c r="R730" s="1"/>
      <c r="S730" s="1"/>
      <c r="T730" s="1"/>
      <c r="U730" s="1"/>
      <c r="V730" s="62"/>
      <c r="W730" s="62"/>
      <c r="X730" s="62"/>
    </row>
    <row r="731" spans="1:24" x14ac:dyDescent="0.25">
      <c r="A731" s="62"/>
      <c r="B731" s="62"/>
      <c r="C731" s="62"/>
      <c r="D731" s="62"/>
      <c r="E731" s="62"/>
      <c r="F731" s="1"/>
      <c r="G731" s="1"/>
      <c r="H731" s="1"/>
      <c r="I731" s="1"/>
      <c r="J731" s="1"/>
      <c r="K731" s="1"/>
      <c r="L731" s="1"/>
      <c r="M731" s="1"/>
      <c r="N731" s="1"/>
      <c r="O731" s="1"/>
      <c r="P731" s="1"/>
      <c r="Q731" s="1"/>
      <c r="R731" s="1"/>
      <c r="S731" s="1"/>
      <c r="T731" s="1"/>
      <c r="U731" s="1"/>
      <c r="V731" s="62"/>
      <c r="W731" s="62"/>
      <c r="X731" s="62"/>
    </row>
    <row r="732" spans="1:24" x14ac:dyDescent="0.25">
      <c r="A732" s="62"/>
      <c r="B732" s="62"/>
      <c r="C732" s="62"/>
      <c r="D732" s="62"/>
      <c r="E732" s="62"/>
      <c r="F732" s="1"/>
      <c r="G732" s="1"/>
      <c r="H732" s="1"/>
      <c r="I732" s="1"/>
      <c r="J732" s="1"/>
      <c r="K732" s="1"/>
      <c r="L732" s="1"/>
      <c r="M732" s="1"/>
      <c r="N732" s="1"/>
      <c r="O732" s="1"/>
      <c r="P732" s="1"/>
      <c r="Q732" s="1"/>
      <c r="R732" s="1"/>
      <c r="S732" s="1"/>
      <c r="T732" s="1"/>
      <c r="U732" s="1"/>
      <c r="V732" s="62"/>
      <c r="W732" s="62"/>
      <c r="X732" s="62"/>
    </row>
    <row r="733" spans="1:24" x14ac:dyDescent="0.25">
      <c r="A733" s="62"/>
      <c r="B733" s="62"/>
      <c r="C733" s="62"/>
      <c r="D733" s="62"/>
      <c r="E733" s="62"/>
      <c r="F733" s="1"/>
      <c r="G733" s="1"/>
      <c r="H733" s="1"/>
      <c r="I733" s="1"/>
      <c r="J733" s="1"/>
      <c r="K733" s="1"/>
      <c r="L733" s="1"/>
      <c r="M733" s="1"/>
      <c r="N733" s="1"/>
      <c r="O733" s="1"/>
      <c r="P733" s="1"/>
      <c r="Q733" s="1"/>
      <c r="R733" s="1"/>
      <c r="S733" s="1"/>
      <c r="T733" s="1"/>
      <c r="U733" s="1"/>
      <c r="V733" s="62"/>
      <c r="W733" s="62"/>
      <c r="X733" s="62"/>
    </row>
    <row r="734" spans="1:24" x14ac:dyDescent="0.25">
      <c r="A734" s="62"/>
      <c r="B734" s="62"/>
      <c r="C734" s="62"/>
      <c r="D734" s="62"/>
      <c r="E734" s="62"/>
      <c r="F734" s="1"/>
      <c r="G734" s="1"/>
      <c r="H734" s="1"/>
      <c r="I734" s="1"/>
      <c r="J734" s="1"/>
      <c r="K734" s="1"/>
      <c r="L734" s="1"/>
      <c r="M734" s="1"/>
      <c r="N734" s="1"/>
      <c r="O734" s="1"/>
      <c r="P734" s="1"/>
      <c r="Q734" s="1"/>
      <c r="R734" s="1"/>
      <c r="S734" s="1"/>
      <c r="T734" s="1"/>
      <c r="U734" s="1"/>
      <c r="V734" s="62"/>
      <c r="W734" s="62"/>
      <c r="X734" s="62"/>
    </row>
    <row r="735" spans="1:24" x14ac:dyDescent="0.25">
      <c r="A735" s="62"/>
      <c r="B735" s="62"/>
      <c r="C735" s="62"/>
      <c r="D735" s="62"/>
      <c r="E735" s="62"/>
      <c r="F735" s="1"/>
      <c r="G735" s="1"/>
      <c r="H735" s="1"/>
      <c r="I735" s="1"/>
      <c r="J735" s="1"/>
      <c r="K735" s="1"/>
      <c r="L735" s="1"/>
      <c r="M735" s="1"/>
      <c r="N735" s="1"/>
      <c r="O735" s="1"/>
      <c r="P735" s="1"/>
      <c r="Q735" s="1"/>
      <c r="R735" s="1"/>
      <c r="S735" s="1"/>
      <c r="T735" s="1"/>
      <c r="U735" s="1"/>
      <c r="V735" s="62"/>
      <c r="W735" s="62"/>
      <c r="X735" s="62"/>
    </row>
    <row r="736" spans="1:24" x14ac:dyDescent="0.25">
      <c r="A736" s="62"/>
      <c r="B736" s="62"/>
      <c r="C736" s="62"/>
      <c r="D736" s="62"/>
      <c r="E736" s="62"/>
      <c r="F736" s="1"/>
      <c r="G736" s="1"/>
      <c r="H736" s="1"/>
      <c r="I736" s="1"/>
      <c r="J736" s="1"/>
      <c r="K736" s="1"/>
      <c r="L736" s="1"/>
      <c r="M736" s="1"/>
      <c r="N736" s="1"/>
      <c r="O736" s="1"/>
      <c r="P736" s="1"/>
      <c r="Q736" s="1"/>
      <c r="R736" s="1"/>
      <c r="S736" s="1"/>
      <c r="T736" s="1"/>
      <c r="U736" s="1"/>
      <c r="V736" s="62"/>
      <c r="W736" s="62"/>
      <c r="X736" s="62"/>
    </row>
    <row r="737" spans="1:24" x14ac:dyDescent="0.25">
      <c r="A737" s="62"/>
      <c r="B737" s="62"/>
      <c r="C737" s="62"/>
      <c r="D737" s="62"/>
      <c r="E737" s="62"/>
      <c r="F737" s="1"/>
      <c r="G737" s="1"/>
      <c r="H737" s="1"/>
      <c r="I737" s="1"/>
      <c r="J737" s="1"/>
      <c r="K737" s="1"/>
      <c r="L737" s="1"/>
      <c r="M737" s="1"/>
      <c r="N737" s="1"/>
      <c r="O737" s="1"/>
      <c r="P737" s="1"/>
      <c r="Q737" s="1"/>
      <c r="R737" s="1"/>
      <c r="S737" s="1"/>
      <c r="T737" s="1"/>
      <c r="U737" s="1"/>
      <c r="V737" s="62"/>
      <c r="W737" s="62"/>
      <c r="X737" s="62"/>
    </row>
    <row r="738" spans="1:24" x14ac:dyDescent="0.25">
      <c r="A738" s="62"/>
      <c r="B738" s="62"/>
      <c r="C738" s="62"/>
      <c r="D738" s="62"/>
      <c r="E738" s="62"/>
      <c r="F738" s="1"/>
      <c r="G738" s="1"/>
      <c r="H738" s="1"/>
      <c r="I738" s="1"/>
      <c r="J738" s="1"/>
      <c r="K738" s="1"/>
      <c r="L738" s="1"/>
      <c r="M738" s="1"/>
      <c r="N738" s="1"/>
      <c r="O738" s="1"/>
      <c r="P738" s="1"/>
      <c r="Q738" s="1"/>
      <c r="R738" s="1"/>
      <c r="S738" s="1"/>
      <c r="T738" s="1"/>
      <c r="U738" s="1"/>
      <c r="V738" s="62"/>
      <c r="W738" s="62"/>
      <c r="X738" s="62"/>
    </row>
    <row r="739" spans="1:24" x14ac:dyDescent="0.25">
      <c r="A739" s="62"/>
      <c r="B739" s="62"/>
      <c r="C739" s="62"/>
      <c r="D739" s="62"/>
      <c r="E739" s="62"/>
      <c r="F739" s="1"/>
      <c r="G739" s="1"/>
      <c r="H739" s="1"/>
      <c r="I739" s="1"/>
      <c r="J739" s="1"/>
      <c r="K739" s="1"/>
      <c r="L739" s="1"/>
      <c r="M739" s="1"/>
      <c r="N739" s="1"/>
      <c r="O739" s="1"/>
      <c r="P739" s="1"/>
      <c r="Q739" s="1"/>
      <c r="R739" s="1"/>
      <c r="S739" s="1"/>
      <c r="T739" s="1"/>
      <c r="U739" s="1"/>
      <c r="V739" s="62"/>
      <c r="W739" s="62"/>
      <c r="X739" s="62"/>
    </row>
    <row r="740" spans="1:24" x14ac:dyDescent="0.25">
      <c r="A740" s="62"/>
      <c r="B740" s="62"/>
      <c r="C740" s="62"/>
      <c r="D740" s="62"/>
      <c r="E740" s="62"/>
      <c r="F740" s="1"/>
      <c r="G740" s="1"/>
      <c r="H740" s="1"/>
      <c r="I740" s="1"/>
      <c r="J740" s="1"/>
      <c r="K740" s="1"/>
      <c r="L740" s="1"/>
      <c r="M740" s="1"/>
      <c r="N740" s="1"/>
      <c r="O740" s="1"/>
      <c r="P740" s="1"/>
      <c r="Q740" s="1"/>
      <c r="R740" s="1"/>
      <c r="S740" s="1"/>
      <c r="T740" s="1"/>
      <c r="U740" s="1"/>
      <c r="V740" s="62"/>
      <c r="W740" s="62"/>
      <c r="X740" s="62"/>
    </row>
    <row r="741" spans="1:24" x14ac:dyDescent="0.25">
      <c r="A741" s="62"/>
      <c r="B741" s="62"/>
      <c r="C741" s="62"/>
      <c r="D741" s="62"/>
      <c r="E741" s="62"/>
      <c r="F741" s="1"/>
      <c r="G741" s="1"/>
      <c r="H741" s="1"/>
      <c r="I741" s="1"/>
      <c r="J741" s="1"/>
      <c r="K741" s="1"/>
      <c r="L741" s="1"/>
      <c r="M741" s="1"/>
      <c r="N741" s="1"/>
      <c r="O741" s="1"/>
      <c r="P741" s="1"/>
      <c r="Q741" s="1"/>
      <c r="R741" s="1"/>
      <c r="S741" s="1"/>
      <c r="T741" s="1"/>
      <c r="U741" s="1"/>
      <c r="V741" s="62"/>
      <c r="W741" s="62"/>
      <c r="X741" s="62"/>
    </row>
    <row r="742" spans="1:24" x14ac:dyDescent="0.25">
      <c r="A742" s="62"/>
      <c r="B742" s="62"/>
      <c r="C742" s="62"/>
      <c r="D742" s="62"/>
      <c r="E742" s="62"/>
      <c r="F742" s="1"/>
      <c r="G742" s="1"/>
      <c r="H742" s="1"/>
      <c r="I742" s="1"/>
      <c r="J742" s="1"/>
      <c r="K742" s="1"/>
      <c r="L742" s="1"/>
      <c r="M742" s="1"/>
      <c r="N742" s="1"/>
      <c r="O742" s="1"/>
      <c r="P742" s="1"/>
      <c r="Q742" s="1"/>
      <c r="R742" s="1"/>
      <c r="S742" s="1"/>
      <c r="T742" s="1"/>
      <c r="U742" s="1"/>
      <c r="V742" s="62"/>
      <c r="W742" s="62"/>
      <c r="X742" s="62"/>
    </row>
    <row r="743" spans="1:24" x14ac:dyDescent="0.25">
      <c r="A743" s="62"/>
      <c r="B743" s="62"/>
      <c r="C743" s="62"/>
      <c r="D743" s="62"/>
      <c r="E743" s="62"/>
      <c r="F743" s="1"/>
      <c r="G743" s="1"/>
      <c r="H743" s="1"/>
      <c r="I743" s="1"/>
      <c r="J743" s="1"/>
      <c r="K743" s="1"/>
      <c r="L743" s="1"/>
      <c r="M743" s="1"/>
      <c r="N743" s="1"/>
      <c r="O743" s="1"/>
      <c r="P743" s="1"/>
      <c r="Q743" s="1"/>
      <c r="R743" s="1"/>
      <c r="S743" s="1"/>
      <c r="T743" s="1"/>
      <c r="U743" s="1"/>
      <c r="V743" s="62"/>
      <c r="W743" s="62"/>
      <c r="X743" s="62"/>
    </row>
    <row r="744" spans="1:24" x14ac:dyDescent="0.25">
      <c r="A744" s="62"/>
      <c r="B744" s="62"/>
      <c r="C744" s="62"/>
      <c r="D744" s="62"/>
      <c r="E744" s="62"/>
      <c r="F744" s="1"/>
      <c r="G744" s="1"/>
      <c r="H744" s="1"/>
      <c r="I744" s="1"/>
      <c r="J744" s="1"/>
      <c r="K744" s="1"/>
      <c r="L744" s="1"/>
      <c r="M744" s="1"/>
      <c r="N744" s="1"/>
      <c r="O744" s="1"/>
      <c r="P744" s="1"/>
      <c r="Q744" s="1"/>
      <c r="R744" s="1"/>
      <c r="S744" s="1"/>
      <c r="T744" s="1"/>
      <c r="U744" s="1"/>
      <c r="V744" s="62"/>
      <c r="W744" s="62"/>
      <c r="X744" s="62"/>
    </row>
    <row r="745" spans="1:24" x14ac:dyDescent="0.25">
      <c r="A745" s="62"/>
      <c r="B745" s="62"/>
      <c r="C745" s="62"/>
      <c r="D745" s="62"/>
      <c r="E745" s="62"/>
      <c r="F745" s="1"/>
      <c r="G745" s="1"/>
      <c r="H745" s="1"/>
      <c r="I745" s="1"/>
      <c r="J745" s="1"/>
      <c r="K745" s="1"/>
      <c r="L745" s="1"/>
      <c r="M745" s="1"/>
      <c r="N745" s="1"/>
      <c r="O745" s="1"/>
      <c r="P745" s="1"/>
      <c r="Q745" s="1"/>
      <c r="R745" s="1"/>
      <c r="S745" s="1"/>
      <c r="T745" s="1"/>
      <c r="U745" s="1"/>
      <c r="V745" s="62"/>
      <c r="W745" s="62"/>
      <c r="X745" s="62"/>
    </row>
    <row r="746" spans="1:24" x14ac:dyDescent="0.25">
      <c r="A746" s="62"/>
      <c r="B746" s="62"/>
      <c r="C746" s="62"/>
      <c r="D746" s="62"/>
      <c r="E746" s="62"/>
      <c r="F746" s="1"/>
      <c r="G746" s="1"/>
      <c r="H746" s="1"/>
      <c r="I746" s="1"/>
      <c r="J746" s="1"/>
      <c r="K746" s="1"/>
      <c r="L746" s="1"/>
      <c r="M746" s="1"/>
      <c r="N746" s="1"/>
      <c r="O746" s="1"/>
      <c r="P746" s="1"/>
      <c r="Q746" s="1"/>
      <c r="R746" s="1"/>
      <c r="S746" s="1"/>
      <c r="T746" s="1"/>
      <c r="U746" s="1"/>
      <c r="V746" s="62"/>
      <c r="W746" s="62"/>
      <c r="X746" s="62"/>
    </row>
    <row r="747" spans="1:24" x14ac:dyDescent="0.25">
      <c r="A747" s="62"/>
      <c r="B747" s="62"/>
      <c r="C747" s="62"/>
      <c r="D747" s="62"/>
      <c r="E747" s="62"/>
      <c r="F747" s="1"/>
      <c r="G747" s="1"/>
      <c r="H747" s="1"/>
      <c r="I747" s="1"/>
      <c r="J747" s="1"/>
      <c r="K747" s="1"/>
      <c r="L747" s="1"/>
      <c r="M747" s="1"/>
      <c r="N747" s="1"/>
      <c r="O747" s="1"/>
      <c r="P747" s="1"/>
      <c r="Q747" s="1"/>
      <c r="R747" s="1"/>
      <c r="S747" s="1"/>
      <c r="T747" s="1"/>
      <c r="U747" s="1"/>
      <c r="V747" s="62"/>
      <c r="W747" s="62"/>
      <c r="X747" s="62"/>
    </row>
    <row r="748" spans="1:24" x14ac:dyDescent="0.25">
      <c r="A748" s="62"/>
      <c r="B748" s="62"/>
      <c r="C748" s="62"/>
      <c r="D748" s="62"/>
      <c r="E748" s="62"/>
      <c r="F748" s="1"/>
      <c r="G748" s="1"/>
      <c r="H748" s="1"/>
      <c r="I748" s="1"/>
      <c r="J748" s="1"/>
      <c r="K748" s="1"/>
      <c r="L748" s="1"/>
      <c r="M748" s="1"/>
      <c r="N748" s="1"/>
      <c r="O748" s="1"/>
      <c r="P748" s="1"/>
      <c r="Q748" s="1"/>
      <c r="R748" s="1"/>
      <c r="S748" s="1"/>
      <c r="T748" s="1"/>
      <c r="U748" s="1"/>
      <c r="V748" s="62"/>
      <c r="W748" s="62"/>
      <c r="X748" s="62"/>
    </row>
    <row r="749" spans="1:24" x14ac:dyDescent="0.25">
      <c r="A749" s="62"/>
      <c r="B749" s="62"/>
      <c r="C749" s="62"/>
      <c r="D749" s="62"/>
      <c r="E749" s="62"/>
      <c r="F749" s="1"/>
      <c r="G749" s="1"/>
      <c r="H749" s="1"/>
      <c r="I749" s="1"/>
      <c r="J749" s="1"/>
      <c r="K749" s="1"/>
      <c r="L749" s="1"/>
      <c r="M749" s="1"/>
      <c r="N749" s="1"/>
      <c r="O749" s="1"/>
      <c r="P749" s="1"/>
      <c r="Q749" s="1"/>
      <c r="R749" s="1"/>
      <c r="S749" s="1"/>
      <c r="T749" s="1"/>
      <c r="U749" s="1"/>
      <c r="V749" s="62"/>
      <c r="W749" s="62"/>
      <c r="X749" s="62"/>
    </row>
    <row r="750" spans="1:24" x14ac:dyDescent="0.25">
      <c r="A750" s="62"/>
      <c r="B750" s="62"/>
      <c r="C750" s="62"/>
      <c r="D750" s="62"/>
      <c r="E750" s="62"/>
      <c r="F750" s="1"/>
      <c r="G750" s="1"/>
      <c r="H750" s="1"/>
      <c r="I750" s="1"/>
      <c r="J750" s="1"/>
      <c r="K750" s="1"/>
      <c r="L750" s="1"/>
      <c r="M750" s="1"/>
      <c r="N750" s="1"/>
      <c r="O750" s="1"/>
      <c r="P750" s="1"/>
      <c r="Q750" s="1"/>
      <c r="R750" s="1"/>
      <c r="S750" s="1"/>
      <c r="T750" s="1"/>
      <c r="U750" s="1"/>
      <c r="V750" s="62"/>
      <c r="W750" s="62"/>
      <c r="X750" s="62"/>
    </row>
    <row r="751" spans="1:24" x14ac:dyDescent="0.25">
      <c r="A751" s="62"/>
      <c r="B751" s="62"/>
      <c r="C751" s="62"/>
      <c r="D751" s="62"/>
      <c r="E751" s="62"/>
      <c r="F751" s="1"/>
      <c r="G751" s="1"/>
      <c r="H751" s="1"/>
      <c r="I751" s="1"/>
      <c r="J751" s="1"/>
      <c r="K751" s="1"/>
      <c r="L751" s="1"/>
      <c r="M751" s="1"/>
      <c r="N751" s="1"/>
      <c r="O751" s="1"/>
      <c r="P751" s="1"/>
      <c r="Q751" s="1"/>
      <c r="R751" s="1"/>
      <c r="S751" s="1"/>
      <c r="T751" s="1"/>
      <c r="U751" s="1"/>
      <c r="V751" s="62"/>
      <c r="W751" s="62"/>
      <c r="X751" s="62"/>
    </row>
    <row r="752" spans="1:24" x14ac:dyDescent="0.25">
      <c r="A752" s="62"/>
      <c r="B752" s="62"/>
      <c r="C752" s="62"/>
      <c r="D752" s="62"/>
      <c r="E752" s="62"/>
      <c r="F752" s="1"/>
      <c r="G752" s="1"/>
      <c r="H752" s="1"/>
      <c r="I752" s="1"/>
      <c r="J752" s="1"/>
      <c r="K752" s="1"/>
      <c r="L752" s="1"/>
      <c r="M752" s="1"/>
      <c r="N752" s="1"/>
      <c r="O752" s="1"/>
      <c r="P752" s="1"/>
      <c r="Q752" s="1"/>
      <c r="R752" s="1"/>
      <c r="S752" s="1"/>
      <c r="T752" s="1"/>
      <c r="U752" s="1"/>
      <c r="V752" s="62"/>
      <c r="W752" s="62"/>
      <c r="X752" s="62"/>
    </row>
    <row r="753" spans="1:24" x14ac:dyDescent="0.25">
      <c r="A753" s="62"/>
      <c r="B753" s="62"/>
      <c r="C753" s="62"/>
      <c r="D753" s="62"/>
      <c r="E753" s="62"/>
      <c r="F753" s="1"/>
      <c r="G753" s="1"/>
      <c r="H753" s="1"/>
      <c r="I753" s="1"/>
      <c r="J753" s="1"/>
      <c r="K753" s="1"/>
      <c r="L753" s="1"/>
      <c r="M753" s="1"/>
      <c r="N753" s="1"/>
      <c r="O753" s="1"/>
      <c r="P753" s="1"/>
      <c r="Q753" s="1"/>
      <c r="R753" s="1"/>
      <c r="S753" s="1"/>
      <c r="T753" s="1"/>
      <c r="U753" s="1"/>
      <c r="V753" s="62"/>
      <c r="W753" s="62"/>
      <c r="X753" s="62"/>
    </row>
    <row r="754" spans="1:24" x14ac:dyDescent="0.25">
      <c r="A754" s="62"/>
      <c r="B754" s="62"/>
      <c r="C754" s="62"/>
      <c r="D754" s="62"/>
      <c r="E754" s="62"/>
      <c r="F754" s="1"/>
      <c r="G754" s="1"/>
      <c r="H754" s="1"/>
      <c r="I754" s="1"/>
      <c r="J754" s="1"/>
      <c r="K754" s="1"/>
      <c r="L754" s="1"/>
      <c r="M754" s="1"/>
      <c r="N754" s="1"/>
      <c r="O754" s="1"/>
      <c r="P754" s="1"/>
      <c r="Q754" s="1"/>
      <c r="R754" s="1"/>
      <c r="S754" s="1"/>
      <c r="T754" s="1"/>
      <c r="U754" s="1"/>
      <c r="V754" s="62"/>
      <c r="W754" s="62"/>
      <c r="X754" s="62"/>
    </row>
    <row r="755" spans="1:24" x14ac:dyDescent="0.25">
      <c r="A755" s="62"/>
      <c r="B755" s="62"/>
      <c r="C755" s="62"/>
      <c r="D755" s="62"/>
      <c r="E755" s="62"/>
      <c r="F755" s="1"/>
      <c r="G755" s="1"/>
      <c r="H755" s="1"/>
      <c r="I755" s="1"/>
      <c r="J755" s="1"/>
      <c r="K755" s="1"/>
      <c r="L755" s="1"/>
      <c r="M755" s="1"/>
      <c r="N755" s="1"/>
      <c r="O755" s="1"/>
      <c r="P755" s="1"/>
      <c r="Q755" s="1"/>
      <c r="R755" s="1"/>
      <c r="S755" s="1"/>
      <c r="T755" s="1"/>
      <c r="U755" s="1"/>
      <c r="V755" s="62"/>
      <c r="W755" s="62"/>
      <c r="X755" s="62"/>
    </row>
    <row r="756" spans="1:24" x14ac:dyDescent="0.25">
      <c r="A756" s="62"/>
      <c r="B756" s="62"/>
      <c r="C756" s="62"/>
      <c r="D756" s="62"/>
      <c r="E756" s="62"/>
      <c r="F756" s="1"/>
      <c r="G756" s="1"/>
      <c r="H756" s="1"/>
      <c r="I756" s="1"/>
      <c r="J756" s="1"/>
      <c r="K756" s="1"/>
      <c r="L756" s="1"/>
      <c r="M756" s="1"/>
      <c r="N756" s="1"/>
      <c r="O756" s="1"/>
      <c r="P756" s="1"/>
      <c r="Q756" s="1"/>
      <c r="R756" s="1"/>
      <c r="S756" s="1"/>
      <c r="T756" s="1"/>
      <c r="U756" s="1"/>
      <c r="V756" s="62"/>
      <c r="W756" s="62"/>
      <c r="X756" s="62"/>
    </row>
    <row r="757" spans="1:24" x14ac:dyDescent="0.25">
      <c r="A757" s="62"/>
      <c r="B757" s="62"/>
      <c r="C757" s="62"/>
      <c r="D757" s="62"/>
      <c r="E757" s="62"/>
      <c r="F757" s="1"/>
      <c r="G757" s="1"/>
      <c r="H757" s="1"/>
      <c r="I757" s="1"/>
      <c r="J757" s="1"/>
      <c r="K757" s="1"/>
      <c r="L757" s="1"/>
      <c r="M757" s="1"/>
      <c r="N757" s="1"/>
      <c r="O757" s="1"/>
      <c r="P757" s="1"/>
      <c r="Q757" s="1"/>
      <c r="R757" s="1"/>
      <c r="S757" s="1"/>
      <c r="T757" s="1"/>
      <c r="U757" s="1"/>
      <c r="V757" s="62"/>
      <c r="W757" s="62"/>
      <c r="X757" s="62"/>
    </row>
    <row r="758" spans="1:24" x14ac:dyDescent="0.25">
      <c r="A758" s="62"/>
      <c r="B758" s="62"/>
      <c r="C758" s="62"/>
      <c r="D758" s="62"/>
      <c r="E758" s="62"/>
      <c r="F758" s="1"/>
      <c r="G758" s="1"/>
      <c r="H758" s="1"/>
      <c r="I758" s="1"/>
      <c r="J758" s="1"/>
      <c r="K758" s="1"/>
      <c r="L758" s="1"/>
      <c r="M758" s="1"/>
      <c r="N758" s="1"/>
      <c r="O758" s="1"/>
      <c r="P758" s="1"/>
      <c r="Q758" s="1"/>
      <c r="R758" s="1"/>
      <c r="S758" s="1"/>
      <c r="T758" s="1"/>
      <c r="U758" s="1"/>
      <c r="V758" s="62"/>
      <c r="W758" s="62"/>
      <c r="X758" s="62"/>
    </row>
    <row r="759" spans="1:24" x14ac:dyDescent="0.25">
      <c r="A759" s="62"/>
      <c r="B759" s="62"/>
      <c r="C759" s="62"/>
      <c r="D759" s="62"/>
      <c r="E759" s="62"/>
      <c r="F759" s="1"/>
      <c r="G759" s="1"/>
      <c r="H759" s="1"/>
      <c r="I759" s="1"/>
      <c r="J759" s="1"/>
      <c r="K759" s="1"/>
      <c r="L759" s="1"/>
      <c r="M759" s="1"/>
      <c r="N759" s="1"/>
      <c r="O759" s="1"/>
      <c r="P759" s="1"/>
      <c r="Q759" s="1"/>
      <c r="R759" s="1"/>
      <c r="S759" s="1"/>
      <c r="T759" s="1"/>
      <c r="U759" s="1"/>
      <c r="V759" s="62"/>
      <c r="W759" s="62"/>
      <c r="X759" s="62"/>
    </row>
    <row r="760" spans="1:24" x14ac:dyDescent="0.25">
      <c r="A760" s="62"/>
      <c r="B760" s="62"/>
      <c r="C760" s="62"/>
      <c r="D760" s="62"/>
      <c r="E760" s="62"/>
      <c r="F760" s="1"/>
      <c r="G760" s="1"/>
      <c r="H760" s="1"/>
      <c r="I760" s="1"/>
      <c r="J760" s="1"/>
      <c r="K760" s="1"/>
      <c r="L760" s="1"/>
      <c r="M760" s="1"/>
      <c r="N760" s="1"/>
      <c r="O760" s="1"/>
      <c r="P760" s="1"/>
      <c r="Q760" s="1"/>
      <c r="R760" s="1"/>
      <c r="S760" s="1"/>
      <c r="T760" s="1"/>
      <c r="U760" s="1"/>
      <c r="V760" s="62"/>
      <c r="W760" s="62"/>
      <c r="X760" s="62"/>
    </row>
    <row r="761" spans="1:24" x14ac:dyDescent="0.25">
      <c r="A761" s="62"/>
      <c r="B761" s="62"/>
      <c r="C761" s="62"/>
      <c r="D761" s="62"/>
      <c r="E761" s="62"/>
      <c r="F761" s="1"/>
      <c r="G761" s="1"/>
      <c r="H761" s="1"/>
      <c r="I761" s="1"/>
      <c r="J761" s="1"/>
      <c r="K761" s="1"/>
      <c r="L761" s="1"/>
      <c r="M761" s="1"/>
      <c r="N761" s="1"/>
      <c r="O761" s="1"/>
      <c r="P761" s="1"/>
      <c r="Q761" s="1"/>
      <c r="R761" s="1"/>
      <c r="S761" s="1"/>
      <c r="T761" s="1"/>
      <c r="U761" s="1"/>
      <c r="V761" s="62"/>
      <c r="W761" s="62"/>
      <c r="X761" s="62"/>
    </row>
    <row r="762" spans="1:24" x14ac:dyDescent="0.25">
      <c r="A762" s="62"/>
      <c r="B762" s="62"/>
      <c r="C762" s="62"/>
      <c r="D762" s="62"/>
      <c r="E762" s="62"/>
      <c r="F762" s="1"/>
      <c r="G762" s="1"/>
      <c r="H762" s="1"/>
      <c r="I762" s="1"/>
      <c r="J762" s="1"/>
      <c r="K762" s="1"/>
      <c r="L762" s="1"/>
      <c r="M762" s="1"/>
      <c r="N762" s="1"/>
      <c r="O762" s="1"/>
      <c r="P762" s="1"/>
      <c r="Q762" s="1"/>
      <c r="R762" s="1"/>
      <c r="S762" s="1"/>
      <c r="T762" s="1"/>
      <c r="U762" s="1"/>
      <c r="V762" s="62"/>
      <c r="W762" s="62"/>
      <c r="X762" s="62"/>
    </row>
    <row r="763" spans="1:24" x14ac:dyDescent="0.25">
      <c r="A763" s="62"/>
      <c r="B763" s="62"/>
      <c r="C763" s="62"/>
      <c r="D763" s="62"/>
      <c r="E763" s="62"/>
      <c r="F763" s="1"/>
      <c r="G763" s="1"/>
      <c r="H763" s="1"/>
      <c r="I763" s="1"/>
      <c r="J763" s="1"/>
      <c r="K763" s="1"/>
      <c r="L763" s="1"/>
      <c r="M763" s="1"/>
      <c r="N763" s="1"/>
      <c r="O763" s="1"/>
      <c r="P763" s="1"/>
      <c r="Q763" s="1"/>
      <c r="R763" s="1"/>
      <c r="S763" s="1"/>
      <c r="T763" s="1"/>
      <c r="U763" s="1"/>
      <c r="V763" s="62"/>
      <c r="W763" s="62"/>
      <c r="X763" s="62"/>
    </row>
    <row r="764" spans="1:24" x14ac:dyDescent="0.25">
      <c r="A764" s="62"/>
      <c r="B764" s="62"/>
      <c r="C764" s="62"/>
      <c r="D764" s="62"/>
      <c r="E764" s="62"/>
      <c r="F764" s="1"/>
      <c r="G764" s="1"/>
      <c r="H764" s="1"/>
      <c r="I764" s="1"/>
      <c r="J764" s="1"/>
      <c r="K764" s="1"/>
      <c r="L764" s="1"/>
      <c r="M764" s="1"/>
      <c r="N764" s="1"/>
      <c r="O764" s="1"/>
      <c r="P764" s="1"/>
      <c r="Q764" s="1"/>
      <c r="R764" s="1"/>
      <c r="S764" s="1"/>
      <c r="T764" s="1"/>
      <c r="U764" s="1"/>
      <c r="V764" s="62"/>
      <c r="W764" s="62"/>
      <c r="X764" s="62"/>
    </row>
    <row r="765" spans="1:24" x14ac:dyDescent="0.25">
      <c r="A765" s="62"/>
      <c r="B765" s="62"/>
      <c r="C765" s="62"/>
      <c r="D765" s="62"/>
      <c r="E765" s="62"/>
      <c r="F765" s="1"/>
      <c r="G765" s="1"/>
      <c r="H765" s="1"/>
      <c r="I765" s="1"/>
      <c r="J765" s="1"/>
      <c r="K765" s="1"/>
      <c r="L765" s="1"/>
      <c r="M765" s="1"/>
      <c r="N765" s="1"/>
      <c r="O765" s="1"/>
      <c r="P765" s="1"/>
      <c r="Q765" s="1"/>
      <c r="R765" s="1"/>
      <c r="S765" s="1"/>
      <c r="T765" s="1"/>
      <c r="U765" s="1"/>
      <c r="V765" s="62"/>
      <c r="W765" s="62"/>
      <c r="X765" s="62"/>
    </row>
    <row r="766" spans="1:24" x14ac:dyDescent="0.25">
      <c r="A766" s="62"/>
      <c r="B766" s="62"/>
      <c r="C766" s="62"/>
      <c r="D766" s="62"/>
      <c r="E766" s="62"/>
      <c r="F766" s="1"/>
      <c r="G766" s="1"/>
      <c r="H766" s="1"/>
      <c r="I766" s="1"/>
      <c r="J766" s="1"/>
      <c r="K766" s="1"/>
      <c r="L766" s="1"/>
      <c r="M766" s="1"/>
      <c r="N766" s="1"/>
      <c r="O766" s="1"/>
      <c r="P766" s="1"/>
      <c r="Q766" s="1"/>
      <c r="R766" s="1"/>
      <c r="S766" s="1"/>
      <c r="T766" s="1"/>
      <c r="U766" s="1"/>
      <c r="V766" s="62"/>
      <c r="W766" s="62"/>
      <c r="X766" s="62"/>
    </row>
    <row r="767" spans="1:24" x14ac:dyDescent="0.25">
      <c r="A767" s="62"/>
      <c r="B767" s="62"/>
      <c r="C767" s="62"/>
      <c r="D767" s="62"/>
      <c r="E767" s="62"/>
      <c r="F767" s="1"/>
      <c r="G767" s="1"/>
      <c r="H767" s="1"/>
      <c r="I767" s="1"/>
      <c r="J767" s="1"/>
      <c r="K767" s="1"/>
      <c r="L767" s="1"/>
      <c r="M767" s="1"/>
      <c r="N767" s="1"/>
      <c r="O767" s="1"/>
      <c r="P767" s="1"/>
      <c r="Q767" s="1"/>
      <c r="R767" s="1"/>
      <c r="S767" s="1"/>
      <c r="T767" s="1"/>
      <c r="U767" s="1"/>
      <c r="V767" s="62"/>
      <c r="W767" s="62"/>
      <c r="X767" s="62"/>
    </row>
    <row r="768" spans="1:24" x14ac:dyDescent="0.25">
      <c r="A768" s="62"/>
      <c r="B768" s="62"/>
      <c r="C768" s="62"/>
      <c r="D768" s="62"/>
      <c r="E768" s="62"/>
      <c r="F768" s="1"/>
      <c r="G768" s="1"/>
      <c r="H768" s="1"/>
      <c r="I768" s="1"/>
      <c r="J768" s="1"/>
      <c r="K768" s="1"/>
      <c r="L768" s="1"/>
      <c r="M768" s="1"/>
      <c r="N768" s="1"/>
      <c r="O768" s="1"/>
      <c r="P768" s="1"/>
      <c r="Q768" s="1"/>
      <c r="R768" s="1"/>
      <c r="S768" s="1"/>
      <c r="T768" s="1"/>
      <c r="U768" s="1"/>
      <c r="V768" s="62"/>
      <c r="W768" s="62"/>
      <c r="X768" s="62"/>
    </row>
    <row r="769" spans="1:24" x14ac:dyDescent="0.25">
      <c r="A769" s="62"/>
      <c r="B769" s="62"/>
      <c r="C769" s="62"/>
      <c r="D769" s="62"/>
      <c r="E769" s="62"/>
      <c r="F769" s="1"/>
      <c r="G769" s="1"/>
      <c r="H769" s="1"/>
      <c r="I769" s="1"/>
      <c r="J769" s="1"/>
      <c r="K769" s="1"/>
      <c r="L769" s="1"/>
      <c r="M769" s="1"/>
      <c r="N769" s="1"/>
      <c r="O769" s="1"/>
      <c r="P769" s="1"/>
      <c r="Q769" s="1"/>
      <c r="R769" s="1"/>
      <c r="S769" s="1"/>
      <c r="T769" s="1"/>
      <c r="U769" s="1"/>
      <c r="V769" s="62"/>
      <c r="W769" s="62"/>
      <c r="X769" s="62"/>
    </row>
    <row r="770" spans="1:24" x14ac:dyDescent="0.25">
      <c r="A770" s="62"/>
      <c r="B770" s="62"/>
      <c r="C770" s="62"/>
      <c r="D770" s="62"/>
      <c r="E770" s="62"/>
      <c r="F770" s="1"/>
      <c r="G770" s="1"/>
      <c r="H770" s="1"/>
      <c r="I770" s="1"/>
      <c r="J770" s="1"/>
      <c r="K770" s="1"/>
      <c r="L770" s="1"/>
      <c r="M770" s="1"/>
      <c r="N770" s="1"/>
      <c r="O770" s="1"/>
      <c r="P770" s="1"/>
      <c r="Q770" s="1"/>
      <c r="R770" s="1"/>
      <c r="S770" s="1"/>
      <c r="T770" s="1"/>
      <c r="U770" s="1"/>
      <c r="V770" s="62"/>
      <c r="W770" s="62"/>
      <c r="X770" s="62"/>
    </row>
    <row r="771" spans="1:24" x14ac:dyDescent="0.25">
      <c r="A771" s="62"/>
      <c r="B771" s="62"/>
      <c r="C771" s="62"/>
      <c r="D771" s="62"/>
      <c r="E771" s="62"/>
      <c r="F771" s="1"/>
      <c r="G771" s="1"/>
      <c r="H771" s="1"/>
      <c r="I771" s="1"/>
      <c r="J771" s="1"/>
      <c r="K771" s="1"/>
      <c r="L771" s="1"/>
      <c r="M771" s="1"/>
      <c r="N771" s="1"/>
      <c r="O771" s="1"/>
      <c r="P771" s="1"/>
      <c r="Q771" s="1"/>
      <c r="R771" s="1"/>
      <c r="S771" s="1"/>
      <c r="T771" s="1"/>
      <c r="U771" s="1"/>
      <c r="V771" s="62"/>
      <c r="W771" s="62"/>
      <c r="X771" s="62"/>
    </row>
    <row r="772" spans="1:24" x14ac:dyDescent="0.25">
      <c r="A772" s="62"/>
      <c r="B772" s="62"/>
      <c r="C772" s="62"/>
      <c r="D772" s="62"/>
      <c r="E772" s="62"/>
      <c r="F772" s="1"/>
      <c r="G772" s="1"/>
      <c r="H772" s="1"/>
      <c r="I772" s="1"/>
      <c r="J772" s="1"/>
      <c r="K772" s="1"/>
      <c r="L772" s="1"/>
      <c r="M772" s="1"/>
      <c r="N772" s="1"/>
      <c r="O772" s="1"/>
      <c r="P772" s="1"/>
      <c r="Q772" s="1"/>
      <c r="R772" s="1"/>
      <c r="S772" s="1"/>
      <c r="T772" s="1"/>
      <c r="U772" s="1"/>
      <c r="V772" s="62"/>
      <c r="W772" s="62"/>
      <c r="X772" s="62"/>
    </row>
    <row r="773" spans="1:24" x14ac:dyDescent="0.25">
      <c r="A773" s="62"/>
      <c r="B773" s="62"/>
      <c r="C773" s="62"/>
      <c r="D773" s="62"/>
      <c r="E773" s="62"/>
      <c r="F773" s="1"/>
      <c r="G773" s="1"/>
      <c r="H773" s="1"/>
      <c r="I773" s="1"/>
      <c r="J773" s="1"/>
      <c r="K773" s="1"/>
      <c r="L773" s="1"/>
      <c r="M773" s="1"/>
      <c r="N773" s="1"/>
      <c r="O773" s="1"/>
      <c r="P773" s="1"/>
      <c r="Q773" s="1"/>
      <c r="R773" s="1"/>
      <c r="S773" s="1"/>
      <c r="T773" s="1"/>
      <c r="U773" s="1"/>
      <c r="V773" s="62"/>
      <c r="W773" s="62"/>
      <c r="X773" s="62"/>
    </row>
    <row r="774" spans="1:24" x14ac:dyDescent="0.25">
      <c r="A774" s="62"/>
      <c r="B774" s="62"/>
      <c r="C774" s="62"/>
      <c r="D774" s="62"/>
      <c r="E774" s="62"/>
      <c r="F774" s="1"/>
      <c r="G774" s="1"/>
      <c r="H774" s="1"/>
      <c r="I774" s="1"/>
      <c r="J774" s="1"/>
      <c r="K774" s="1"/>
      <c r="L774" s="1"/>
      <c r="M774" s="1"/>
      <c r="N774" s="1"/>
      <c r="O774" s="1"/>
      <c r="P774" s="1"/>
      <c r="Q774" s="1"/>
      <c r="R774" s="1"/>
      <c r="S774" s="1"/>
      <c r="T774" s="1"/>
      <c r="U774" s="1"/>
      <c r="V774" s="62"/>
      <c r="W774" s="62"/>
      <c r="X774" s="62"/>
    </row>
    <row r="775" spans="1:24" x14ac:dyDescent="0.25">
      <c r="A775" s="62"/>
      <c r="B775" s="62"/>
      <c r="C775" s="62"/>
      <c r="D775" s="62"/>
      <c r="E775" s="62"/>
      <c r="F775" s="1"/>
      <c r="G775" s="1"/>
      <c r="H775" s="1"/>
      <c r="I775" s="1"/>
      <c r="J775" s="1"/>
      <c r="K775" s="1"/>
      <c r="L775" s="1"/>
      <c r="M775" s="1"/>
      <c r="N775" s="1"/>
      <c r="O775" s="1"/>
      <c r="P775" s="1"/>
      <c r="Q775" s="1"/>
      <c r="R775" s="1"/>
      <c r="S775" s="1"/>
      <c r="T775" s="1"/>
      <c r="U775" s="1"/>
      <c r="V775" s="62"/>
      <c r="W775" s="62"/>
      <c r="X775" s="62"/>
    </row>
    <row r="776" spans="1:24" x14ac:dyDescent="0.25">
      <c r="A776" s="62"/>
      <c r="B776" s="62"/>
      <c r="C776" s="62"/>
      <c r="D776" s="62"/>
      <c r="E776" s="62"/>
      <c r="F776" s="1"/>
      <c r="G776" s="1"/>
      <c r="H776" s="1"/>
      <c r="I776" s="1"/>
      <c r="J776" s="1"/>
      <c r="K776" s="1"/>
      <c r="L776" s="1"/>
      <c r="M776" s="1"/>
      <c r="N776" s="1"/>
      <c r="O776" s="1"/>
      <c r="P776" s="1"/>
      <c r="Q776" s="1"/>
      <c r="R776" s="1"/>
      <c r="S776" s="1"/>
      <c r="T776" s="1"/>
      <c r="U776" s="1"/>
      <c r="V776" s="62"/>
      <c r="W776" s="62"/>
      <c r="X776" s="62"/>
    </row>
    <row r="777" spans="1:24" x14ac:dyDescent="0.25">
      <c r="A777" s="62"/>
      <c r="B777" s="62"/>
      <c r="C777" s="62"/>
      <c r="D777" s="62"/>
      <c r="E777" s="62"/>
      <c r="F777" s="1"/>
      <c r="G777" s="1"/>
      <c r="H777" s="1"/>
      <c r="I777" s="1"/>
      <c r="J777" s="1"/>
      <c r="K777" s="1"/>
      <c r="L777" s="1"/>
      <c r="M777" s="1"/>
      <c r="N777" s="1"/>
      <c r="O777" s="1"/>
      <c r="P777" s="1"/>
      <c r="Q777" s="1"/>
      <c r="R777" s="1"/>
      <c r="S777" s="1"/>
      <c r="T777" s="1"/>
      <c r="U777" s="1"/>
      <c r="V777" s="62"/>
      <c r="W777" s="62"/>
      <c r="X777" s="62"/>
    </row>
    <row r="778" spans="1:24" x14ac:dyDescent="0.25">
      <c r="A778" s="62"/>
      <c r="B778" s="62"/>
      <c r="C778" s="62"/>
      <c r="D778" s="62"/>
      <c r="E778" s="62"/>
      <c r="F778" s="1"/>
      <c r="G778" s="1"/>
      <c r="H778" s="1"/>
      <c r="I778" s="1"/>
      <c r="J778" s="1"/>
      <c r="K778" s="1"/>
      <c r="L778" s="1"/>
      <c r="M778" s="1"/>
      <c r="N778" s="1"/>
      <c r="O778" s="1"/>
      <c r="P778" s="1"/>
      <c r="Q778" s="1"/>
      <c r="R778" s="1"/>
      <c r="S778" s="1"/>
      <c r="T778" s="1"/>
      <c r="U778" s="1"/>
      <c r="V778" s="62"/>
      <c r="W778" s="62"/>
      <c r="X778" s="62"/>
    </row>
    <row r="779" spans="1:24" x14ac:dyDescent="0.25">
      <c r="A779" s="62"/>
      <c r="B779" s="62"/>
      <c r="C779" s="62"/>
      <c r="D779" s="62"/>
      <c r="E779" s="62"/>
      <c r="F779" s="1"/>
      <c r="G779" s="1"/>
      <c r="H779" s="1"/>
      <c r="I779" s="1"/>
      <c r="J779" s="1"/>
      <c r="K779" s="1"/>
      <c r="L779" s="1"/>
      <c r="M779" s="1"/>
      <c r="N779" s="1"/>
      <c r="O779" s="1"/>
      <c r="P779" s="1"/>
      <c r="Q779" s="1"/>
      <c r="R779" s="1"/>
      <c r="S779" s="1"/>
      <c r="T779" s="1"/>
      <c r="U779" s="1"/>
      <c r="V779" s="62"/>
      <c r="W779" s="62"/>
      <c r="X779" s="62"/>
    </row>
    <row r="780" spans="1:24" x14ac:dyDescent="0.25">
      <c r="A780" s="62"/>
      <c r="B780" s="62"/>
      <c r="C780" s="62"/>
      <c r="D780" s="62"/>
      <c r="E780" s="62"/>
      <c r="F780" s="1"/>
      <c r="G780" s="1"/>
      <c r="H780" s="1"/>
      <c r="I780" s="1"/>
      <c r="J780" s="1"/>
      <c r="K780" s="1"/>
      <c r="L780" s="1"/>
      <c r="M780" s="1"/>
      <c r="N780" s="1"/>
      <c r="O780" s="1"/>
      <c r="P780" s="1"/>
      <c r="Q780" s="1"/>
      <c r="R780" s="1"/>
      <c r="S780" s="1"/>
      <c r="T780" s="1"/>
      <c r="U780" s="1"/>
      <c r="V780" s="62"/>
      <c r="W780" s="62"/>
      <c r="X780" s="62"/>
    </row>
    <row r="781" spans="1:24" x14ac:dyDescent="0.25">
      <c r="A781" s="62"/>
      <c r="B781" s="62"/>
      <c r="C781" s="62"/>
      <c r="D781" s="62"/>
      <c r="E781" s="62"/>
      <c r="F781" s="1"/>
      <c r="G781" s="1"/>
      <c r="H781" s="1"/>
      <c r="I781" s="1"/>
      <c r="J781" s="1"/>
      <c r="K781" s="1"/>
      <c r="L781" s="1"/>
      <c r="M781" s="1"/>
      <c r="N781" s="1"/>
      <c r="O781" s="1"/>
      <c r="P781" s="1"/>
      <c r="Q781" s="1"/>
      <c r="R781" s="1"/>
      <c r="S781" s="1"/>
      <c r="T781" s="1"/>
      <c r="U781" s="1"/>
      <c r="V781" s="62"/>
      <c r="W781" s="62"/>
      <c r="X781" s="62"/>
    </row>
    <row r="782" spans="1:24" x14ac:dyDescent="0.25">
      <c r="A782" s="62"/>
      <c r="B782" s="62"/>
      <c r="C782" s="62"/>
      <c r="D782" s="62"/>
      <c r="E782" s="62"/>
      <c r="F782" s="1"/>
      <c r="G782" s="1"/>
      <c r="H782" s="1"/>
      <c r="I782" s="1"/>
      <c r="J782" s="1"/>
      <c r="K782" s="1"/>
      <c r="L782" s="1"/>
      <c r="M782" s="1"/>
      <c r="N782" s="1"/>
      <c r="O782" s="1"/>
      <c r="P782" s="1"/>
      <c r="Q782" s="1"/>
      <c r="R782" s="1"/>
      <c r="S782" s="1"/>
      <c r="T782" s="1"/>
      <c r="U782" s="1"/>
      <c r="V782" s="62"/>
      <c r="W782" s="62"/>
      <c r="X782" s="62"/>
    </row>
    <row r="783" spans="1:24" x14ac:dyDescent="0.25">
      <c r="A783" s="62"/>
      <c r="B783" s="62"/>
      <c r="C783" s="62"/>
      <c r="D783" s="62"/>
      <c r="E783" s="62"/>
      <c r="F783" s="1"/>
      <c r="G783" s="1"/>
      <c r="H783" s="1"/>
      <c r="I783" s="1"/>
      <c r="J783" s="1"/>
      <c r="K783" s="1"/>
      <c r="L783" s="1"/>
      <c r="M783" s="1"/>
      <c r="N783" s="1"/>
      <c r="O783" s="1"/>
      <c r="P783" s="1"/>
      <c r="Q783" s="1"/>
      <c r="R783" s="1"/>
      <c r="S783" s="1"/>
      <c r="T783" s="1"/>
      <c r="U783" s="1"/>
      <c r="V783" s="62"/>
      <c r="W783" s="62"/>
      <c r="X783" s="62"/>
    </row>
    <row r="784" spans="1:24" x14ac:dyDescent="0.25">
      <c r="A784" s="62"/>
      <c r="B784" s="62"/>
      <c r="C784" s="62"/>
      <c r="D784" s="62"/>
      <c r="E784" s="62"/>
      <c r="F784" s="1"/>
      <c r="G784" s="1"/>
      <c r="H784" s="1"/>
      <c r="I784" s="1"/>
      <c r="J784" s="1"/>
      <c r="K784" s="1"/>
      <c r="L784" s="1"/>
      <c r="M784" s="1"/>
      <c r="N784" s="1"/>
      <c r="O784" s="1"/>
      <c r="P784" s="1"/>
      <c r="Q784" s="1"/>
      <c r="R784" s="1"/>
      <c r="S784" s="1"/>
      <c r="T784" s="1"/>
      <c r="U784" s="1"/>
      <c r="V784" s="62"/>
      <c r="W784" s="62"/>
      <c r="X784" s="62"/>
    </row>
    <row r="785" spans="1:24" x14ac:dyDescent="0.25">
      <c r="A785" s="62"/>
      <c r="B785" s="62"/>
      <c r="C785" s="62"/>
      <c r="D785" s="62"/>
      <c r="E785" s="62"/>
      <c r="F785" s="1"/>
      <c r="G785" s="1"/>
      <c r="H785" s="1"/>
      <c r="I785" s="1"/>
      <c r="J785" s="1"/>
      <c r="K785" s="1"/>
      <c r="L785" s="1"/>
      <c r="M785" s="1"/>
      <c r="N785" s="1"/>
      <c r="O785" s="1"/>
      <c r="P785" s="1"/>
      <c r="Q785" s="1"/>
      <c r="R785" s="1"/>
      <c r="S785" s="1"/>
      <c r="T785" s="1"/>
      <c r="U785" s="1"/>
      <c r="V785" s="62"/>
      <c r="W785" s="62"/>
      <c r="X785" s="62"/>
    </row>
    <row r="786" spans="1:24" x14ac:dyDescent="0.25">
      <c r="A786" s="62"/>
      <c r="B786" s="62"/>
      <c r="C786" s="62"/>
      <c r="D786" s="62"/>
      <c r="E786" s="62"/>
      <c r="F786" s="1"/>
      <c r="G786" s="1"/>
      <c r="H786" s="1"/>
      <c r="I786" s="1"/>
      <c r="J786" s="1"/>
      <c r="K786" s="1"/>
      <c r="L786" s="1"/>
      <c r="M786" s="1"/>
      <c r="N786" s="1"/>
      <c r="O786" s="1"/>
      <c r="P786" s="1"/>
      <c r="Q786" s="1"/>
      <c r="R786" s="1"/>
      <c r="S786" s="1"/>
      <c r="T786" s="1"/>
      <c r="U786" s="1"/>
      <c r="V786" s="62"/>
      <c r="W786" s="62"/>
      <c r="X786" s="62"/>
    </row>
    <row r="787" spans="1:24" x14ac:dyDescent="0.25">
      <c r="A787" s="62"/>
      <c r="B787" s="62"/>
      <c r="C787" s="62"/>
      <c r="D787" s="62"/>
      <c r="E787" s="62"/>
      <c r="F787" s="1"/>
      <c r="G787" s="1"/>
      <c r="H787" s="1"/>
      <c r="I787" s="1"/>
      <c r="J787" s="1"/>
      <c r="K787" s="1"/>
      <c r="L787" s="1"/>
      <c r="M787" s="1"/>
      <c r="N787" s="1"/>
      <c r="O787" s="1"/>
      <c r="P787" s="1"/>
      <c r="Q787" s="1"/>
      <c r="R787" s="1"/>
      <c r="S787" s="1"/>
      <c r="T787" s="1"/>
      <c r="U787" s="1"/>
      <c r="V787" s="62"/>
      <c r="W787" s="62"/>
      <c r="X787" s="62"/>
    </row>
    <row r="788" spans="1:24" x14ac:dyDescent="0.25">
      <c r="A788" s="62"/>
      <c r="B788" s="62"/>
      <c r="C788" s="62"/>
      <c r="D788" s="62"/>
      <c r="E788" s="62"/>
      <c r="F788" s="1"/>
      <c r="G788" s="1"/>
      <c r="H788" s="1"/>
      <c r="I788" s="1"/>
      <c r="J788" s="1"/>
      <c r="K788" s="1"/>
      <c r="L788" s="1"/>
      <c r="M788" s="1"/>
      <c r="N788" s="1"/>
      <c r="O788" s="1"/>
      <c r="P788" s="1"/>
      <c r="Q788" s="1"/>
      <c r="R788" s="1"/>
      <c r="S788" s="1"/>
      <c r="T788" s="1"/>
      <c r="U788" s="1"/>
      <c r="V788" s="62"/>
      <c r="W788" s="62"/>
      <c r="X788" s="62"/>
    </row>
    <row r="789" spans="1:24" x14ac:dyDescent="0.25">
      <c r="A789" s="62"/>
      <c r="B789" s="62"/>
      <c r="C789" s="62"/>
      <c r="D789" s="62"/>
      <c r="E789" s="62"/>
      <c r="F789" s="1"/>
      <c r="G789" s="1"/>
      <c r="H789" s="1"/>
      <c r="I789" s="1"/>
      <c r="J789" s="1"/>
      <c r="K789" s="1"/>
      <c r="L789" s="1"/>
      <c r="M789" s="1"/>
      <c r="N789" s="1"/>
      <c r="O789" s="1"/>
      <c r="P789" s="1"/>
      <c r="Q789" s="1"/>
      <c r="R789" s="1"/>
      <c r="S789" s="1"/>
      <c r="T789" s="1"/>
      <c r="U789" s="1"/>
      <c r="V789" s="62"/>
      <c r="W789" s="62"/>
      <c r="X789" s="62"/>
    </row>
    <row r="790" spans="1:24" x14ac:dyDescent="0.25">
      <c r="A790" s="62"/>
      <c r="B790" s="62"/>
      <c r="C790" s="62"/>
      <c r="D790" s="62"/>
      <c r="E790" s="62"/>
      <c r="F790" s="1"/>
      <c r="G790" s="1"/>
      <c r="H790" s="1"/>
      <c r="I790" s="1"/>
      <c r="J790" s="1"/>
      <c r="K790" s="1"/>
      <c r="L790" s="1"/>
      <c r="M790" s="1"/>
      <c r="N790" s="1"/>
      <c r="O790" s="1"/>
      <c r="P790" s="1"/>
      <c r="Q790" s="1"/>
      <c r="R790" s="1"/>
      <c r="S790" s="1"/>
      <c r="T790" s="1"/>
      <c r="U790" s="1"/>
      <c r="V790" s="62"/>
      <c r="W790" s="62"/>
      <c r="X790" s="62"/>
    </row>
    <row r="791" spans="1:24" x14ac:dyDescent="0.25">
      <c r="A791" s="62"/>
      <c r="B791" s="62"/>
      <c r="C791" s="62"/>
      <c r="D791" s="62"/>
      <c r="E791" s="62"/>
      <c r="F791" s="1"/>
      <c r="G791" s="1"/>
      <c r="H791" s="1"/>
      <c r="I791" s="1"/>
      <c r="J791" s="1"/>
      <c r="K791" s="1"/>
      <c r="L791" s="1"/>
      <c r="M791" s="1"/>
      <c r="N791" s="1"/>
      <c r="O791" s="1"/>
      <c r="P791" s="1"/>
      <c r="Q791" s="1"/>
      <c r="R791" s="1"/>
      <c r="S791" s="1"/>
      <c r="T791" s="1"/>
      <c r="U791" s="1"/>
      <c r="V791" s="62"/>
      <c r="W791" s="62"/>
      <c r="X791" s="62"/>
    </row>
    <row r="792" spans="1:24" x14ac:dyDescent="0.25">
      <c r="A792" s="62"/>
      <c r="B792" s="62"/>
      <c r="C792" s="62"/>
      <c r="D792" s="62"/>
      <c r="E792" s="62"/>
      <c r="F792" s="1"/>
      <c r="G792" s="1"/>
      <c r="H792" s="1"/>
      <c r="I792" s="1"/>
      <c r="J792" s="1"/>
      <c r="K792" s="1"/>
      <c r="L792" s="1"/>
      <c r="M792" s="1"/>
      <c r="N792" s="1"/>
      <c r="O792" s="1"/>
      <c r="P792" s="1"/>
      <c r="Q792" s="1"/>
      <c r="R792" s="1"/>
      <c r="S792" s="1"/>
      <c r="T792" s="1"/>
      <c r="U792" s="1"/>
      <c r="V792" s="62"/>
      <c r="W792" s="62"/>
      <c r="X792" s="62"/>
    </row>
    <row r="793" spans="1:24" x14ac:dyDescent="0.25">
      <c r="A793" s="62"/>
      <c r="B793" s="62"/>
      <c r="C793" s="62"/>
      <c r="D793" s="62"/>
      <c r="E793" s="62"/>
      <c r="F793" s="1"/>
      <c r="G793" s="1"/>
      <c r="H793" s="1"/>
      <c r="I793" s="1"/>
      <c r="J793" s="1"/>
      <c r="K793" s="1"/>
      <c r="L793" s="1"/>
      <c r="M793" s="1"/>
      <c r="N793" s="1"/>
      <c r="O793" s="1"/>
      <c r="P793" s="1"/>
      <c r="Q793" s="1"/>
      <c r="R793" s="1"/>
      <c r="S793" s="1"/>
      <c r="T793" s="1"/>
      <c r="U793" s="1"/>
      <c r="V793" s="62"/>
      <c r="W793" s="62"/>
      <c r="X793" s="62"/>
    </row>
    <row r="794" spans="1:24" x14ac:dyDescent="0.25">
      <c r="A794" s="62"/>
      <c r="B794" s="62"/>
      <c r="C794" s="62"/>
      <c r="D794" s="62"/>
      <c r="E794" s="62"/>
      <c r="F794" s="1"/>
      <c r="G794" s="1"/>
      <c r="H794" s="1"/>
      <c r="I794" s="1"/>
      <c r="J794" s="1"/>
      <c r="K794" s="1"/>
      <c r="L794" s="1"/>
      <c r="M794" s="1"/>
      <c r="N794" s="1"/>
      <c r="O794" s="1"/>
      <c r="P794" s="1"/>
      <c r="Q794" s="1"/>
      <c r="R794" s="1"/>
      <c r="S794" s="1"/>
      <c r="T794" s="1"/>
      <c r="U794" s="1"/>
      <c r="V794" s="62"/>
      <c r="W794" s="62"/>
      <c r="X794" s="62"/>
    </row>
    <row r="795" spans="1:24" x14ac:dyDescent="0.25">
      <c r="A795" s="62"/>
      <c r="B795" s="62"/>
      <c r="C795" s="62"/>
      <c r="D795" s="62"/>
      <c r="E795" s="62"/>
      <c r="F795" s="1"/>
      <c r="G795" s="1"/>
      <c r="H795" s="1"/>
      <c r="I795" s="1"/>
      <c r="J795" s="1"/>
      <c r="K795" s="1"/>
      <c r="L795" s="1"/>
      <c r="M795" s="1"/>
      <c r="N795" s="1"/>
      <c r="O795" s="1"/>
      <c r="P795" s="1"/>
      <c r="Q795" s="1"/>
      <c r="R795" s="1"/>
      <c r="S795" s="1"/>
      <c r="T795" s="1"/>
      <c r="U795" s="1"/>
      <c r="V795" s="62"/>
      <c r="W795" s="62"/>
      <c r="X795" s="62"/>
    </row>
    <row r="796" spans="1:24" x14ac:dyDescent="0.25">
      <c r="A796" s="62"/>
      <c r="B796" s="62"/>
      <c r="C796" s="62"/>
      <c r="D796" s="62"/>
      <c r="E796" s="62"/>
      <c r="F796" s="1"/>
      <c r="G796" s="1"/>
      <c r="H796" s="1"/>
      <c r="I796" s="1"/>
      <c r="J796" s="1"/>
      <c r="K796" s="1"/>
      <c r="L796" s="1"/>
      <c r="M796" s="1"/>
      <c r="N796" s="1"/>
      <c r="O796" s="1"/>
      <c r="P796" s="1"/>
      <c r="Q796" s="1"/>
      <c r="R796" s="1"/>
      <c r="S796" s="1"/>
      <c r="T796" s="1"/>
      <c r="U796" s="1"/>
      <c r="V796" s="62"/>
      <c r="W796" s="62"/>
      <c r="X796" s="62"/>
    </row>
    <row r="797" spans="1:24" x14ac:dyDescent="0.25">
      <c r="A797" s="62"/>
      <c r="B797" s="62"/>
      <c r="C797" s="62"/>
      <c r="D797" s="62"/>
      <c r="E797" s="62"/>
      <c r="F797" s="1"/>
      <c r="G797" s="1"/>
      <c r="H797" s="1"/>
      <c r="I797" s="1"/>
      <c r="J797" s="1"/>
      <c r="K797" s="1"/>
      <c r="L797" s="1"/>
      <c r="M797" s="1"/>
      <c r="N797" s="1"/>
      <c r="O797" s="1"/>
      <c r="P797" s="1"/>
      <c r="Q797" s="1"/>
      <c r="R797" s="1"/>
      <c r="S797" s="1"/>
      <c r="T797" s="1"/>
      <c r="U797" s="1"/>
      <c r="V797" s="62"/>
      <c r="W797" s="62"/>
      <c r="X797" s="62"/>
    </row>
    <row r="798" spans="1:24" x14ac:dyDescent="0.25">
      <c r="A798" s="62"/>
      <c r="B798" s="62"/>
      <c r="C798" s="62"/>
      <c r="D798" s="62"/>
      <c r="E798" s="62"/>
      <c r="F798" s="1"/>
      <c r="G798" s="1"/>
      <c r="H798" s="1"/>
      <c r="I798" s="1"/>
      <c r="J798" s="1"/>
      <c r="K798" s="1"/>
      <c r="L798" s="1"/>
      <c r="M798" s="1"/>
      <c r="N798" s="1"/>
      <c r="O798" s="1"/>
      <c r="P798" s="1"/>
      <c r="Q798" s="1"/>
      <c r="R798" s="1"/>
      <c r="S798" s="1"/>
      <c r="T798" s="1"/>
      <c r="U798" s="1"/>
      <c r="V798" s="62"/>
      <c r="W798" s="62"/>
      <c r="X798" s="62"/>
    </row>
    <row r="799" spans="1:24" x14ac:dyDescent="0.25">
      <c r="A799" s="62"/>
      <c r="B799" s="62"/>
      <c r="C799" s="62"/>
      <c r="D799" s="62"/>
      <c r="E799" s="62"/>
      <c r="F799" s="1"/>
      <c r="G799" s="1"/>
      <c r="H799" s="1"/>
      <c r="I799" s="1"/>
      <c r="J799" s="1"/>
      <c r="K799" s="1"/>
      <c r="L799" s="1"/>
      <c r="M799" s="1"/>
      <c r="N799" s="1"/>
      <c r="O799" s="1"/>
      <c r="P799" s="1"/>
      <c r="Q799" s="1"/>
      <c r="R799" s="1"/>
      <c r="S799" s="1"/>
      <c r="T799" s="1"/>
      <c r="U799" s="1"/>
      <c r="V799" s="62"/>
      <c r="W799" s="62"/>
      <c r="X799" s="62"/>
    </row>
    <row r="800" spans="1:24" x14ac:dyDescent="0.25">
      <c r="A800" s="62"/>
      <c r="B800" s="62"/>
      <c r="C800" s="62"/>
      <c r="D800" s="62"/>
      <c r="E800" s="62"/>
      <c r="F800" s="1"/>
      <c r="G800" s="1"/>
      <c r="H800" s="1"/>
      <c r="I800" s="1"/>
      <c r="J800" s="1"/>
      <c r="K800" s="1"/>
      <c r="L800" s="1"/>
      <c r="M800" s="1"/>
      <c r="N800" s="1"/>
      <c r="O800" s="1"/>
      <c r="P800" s="1"/>
      <c r="Q800" s="1"/>
      <c r="R800" s="1"/>
      <c r="S800" s="1"/>
      <c r="T800" s="1"/>
      <c r="U800" s="1"/>
      <c r="V800" s="62"/>
      <c r="W800" s="62"/>
      <c r="X800" s="62"/>
    </row>
    <row r="801" spans="1:24" x14ac:dyDescent="0.25">
      <c r="A801" s="62"/>
      <c r="B801" s="62"/>
      <c r="C801" s="62"/>
      <c r="D801" s="62"/>
      <c r="E801" s="62"/>
      <c r="F801" s="1"/>
      <c r="G801" s="1"/>
      <c r="H801" s="1"/>
      <c r="I801" s="1"/>
      <c r="J801" s="1"/>
      <c r="K801" s="1"/>
      <c r="L801" s="1"/>
      <c r="M801" s="1"/>
      <c r="N801" s="1"/>
      <c r="O801" s="1"/>
      <c r="P801" s="1"/>
      <c r="Q801" s="1"/>
      <c r="R801" s="1"/>
      <c r="S801" s="1"/>
      <c r="T801" s="1"/>
      <c r="U801" s="1"/>
      <c r="V801" s="62"/>
      <c r="W801" s="62"/>
      <c r="X801" s="62"/>
    </row>
    <row r="802" spans="1:24" x14ac:dyDescent="0.25">
      <c r="A802" s="62"/>
      <c r="B802" s="62"/>
      <c r="C802" s="62"/>
      <c r="D802" s="62"/>
      <c r="E802" s="62"/>
      <c r="F802" s="1"/>
      <c r="G802" s="1"/>
      <c r="H802" s="1"/>
      <c r="I802" s="1"/>
      <c r="J802" s="1"/>
      <c r="K802" s="1"/>
      <c r="L802" s="1"/>
      <c r="M802" s="1"/>
      <c r="N802" s="1"/>
      <c r="O802" s="1"/>
      <c r="P802" s="1"/>
      <c r="Q802" s="1"/>
      <c r="R802" s="1"/>
      <c r="S802" s="1"/>
      <c r="T802" s="1"/>
      <c r="U802" s="1"/>
      <c r="V802" s="62"/>
      <c r="W802" s="62"/>
      <c r="X802" s="62"/>
    </row>
    <row r="803" spans="1:24" x14ac:dyDescent="0.25">
      <c r="A803" s="62"/>
      <c r="B803" s="62"/>
      <c r="C803" s="62"/>
      <c r="D803" s="62"/>
      <c r="E803" s="62"/>
      <c r="F803" s="1"/>
      <c r="G803" s="1"/>
      <c r="H803" s="1"/>
      <c r="I803" s="1"/>
      <c r="J803" s="1"/>
      <c r="K803" s="1"/>
      <c r="L803" s="1"/>
      <c r="M803" s="1"/>
      <c r="N803" s="1"/>
      <c r="O803" s="1"/>
      <c r="P803" s="1"/>
      <c r="Q803" s="1"/>
      <c r="R803" s="1"/>
      <c r="S803" s="1"/>
      <c r="T803" s="1"/>
      <c r="U803" s="1"/>
      <c r="V803" s="62"/>
      <c r="W803" s="62"/>
      <c r="X803" s="62"/>
    </row>
    <row r="804" spans="1:24" x14ac:dyDescent="0.25">
      <c r="A804" s="62"/>
      <c r="B804" s="62"/>
      <c r="C804" s="62"/>
      <c r="D804" s="62"/>
      <c r="E804" s="62"/>
      <c r="F804" s="1"/>
      <c r="G804" s="1"/>
      <c r="H804" s="1"/>
      <c r="I804" s="1"/>
      <c r="J804" s="1"/>
      <c r="K804" s="1"/>
      <c r="L804" s="1"/>
      <c r="M804" s="1"/>
      <c r="N804" s="1"/>
      <c r="O804" s="1"/>
      <c r="P804" s="1"/>
      <c r="Q804" s="1"/>
      <c r="R804" s="1"/>
      <c r="S804" s="1"/>
      <c r="T804" s="1"/>
      <c r="U804" s="1"/>
      <c r="V804" s="62"/>
      <c r="W804" s="62"/>
      <c r="X804" s="62"/>
    </row>
    <row r="805" spans="1:24" x14ac:dyDescent="0.25">
      <c r="A805" s="62"/>
      <c r="B805" s="62"/>
      <c r="C805" s="62"/>
      <c r="D805" s="62"/>
      <c r="E805" s="62"/>
      <c r="F805" s="1"/>
      <c r="G805" s="1"/>
      <c r="H805" s="1"/>
      <c r="I805" s="1"/>
      <c r="J805" s="1"/>
      <c r="K805" s="1"/>
      <c r="L805" s="1"/>
      <c r="M805" s="1"/>
      <c r="N805" s="1"/>
      <c r="O805" s="1"/>
      <c r="P805" s="1"/>
      <c r="Q805" s="1"/>
      <c r="R805" s="1"/>
      <c r="S805" s="1"/>
      <c r="T805" s="1"/>
      <c r="U805" s="1"/>
      <c r="V805" s="62"/>
      <c r="W805" s="62"/>
      <c r="X805" s="62"/>
    </row>
    <row r="806" spans="1:24" x14ac:dyDescent="0.25">
      <c r="A806" s="62"/>
      <c r="B806" s="62"/>
      <c r="C806" s="62"/>
      <c r="D806" s="62"/>
      <c r="E806" s="62"/>
      <c r="F806" s="1"/>
      <c r="G806" s="1"/>
      <c r="H806" s="1"/>
      <c r="I806" s="1"/>
      <c r="J806" s="1"/>
      <c r="K806" s="1"/>
      <c r="L806" s="1"/>
      <c r="M806" s="1"/>
      <c r="N806" s="1"/>
      <c r="O806" s="1"/>
      <c r="P806" s="1"/>
      <c r="Q806" s="1"/>
      <c r="R806" s="1"/>
      <c r="S806" s="1"/>
      <c r="T806" s="1"/>
      <c r="U806" s="1"/>
      <c r="V806" s="62"/>
      <c r="W806" s="62"/>
      <c r="X806" s="62"/>
    </row>
    <row r="807" spans="1:24" x14ac:dyDescent="0.25">
      <c r="A807" s="62"/>
      <c r="B807" s="62"/>
      <c r="C807" s="62"/>
      <c r="D807" s="62"/>
      <c r="E807" s="62"/>
      <c r="F807" s="1"/>
      <c r="G807" s="1"/>
      <c r="H807" s="1"/>
      <c r="I807" s="1"/>
      <c r="J807" s="1"/>
      <c r="K807" s="1"/>
      <c r="L807" s="1"/>
      <c r="M807" s="1"/>
      <c r="N807" s="1"/>
      <c r="O807" s="1"/>
      <c r="P807" s="1"/>
      <c r="Q807" s="1"/>
      <c r="R807" s="1"/>
      <c r="S807" s="1"/>
      <c r="T807" s="1"/>
      <c r="U807" s="1"/>
      <c r="V807" s="62"/>
      <c r="W807" s="62"/>
      <c r="X807" s="62"/>
    </row>
    <row r="808" spans="1:24" x14ac:dyDescent="0.25">
      <c r="A808" s="62"/>
      <c r="B808" s="62"/>
      <c r="C808" s="62"/>
      <c r="D808" s="62"/>
      <c r="E808" s="62"/>
      <c r="F808" s="1"/>
      <c r="G808" s="1"/>
      <c r="H808" s="1"/>
      <c r="I808" s="1"/>
      <c r="J808" s="1"/>
      <c r="K808" s="1"/>
      <c r="L808" s="1"/>
      <c r="M808" s="1"/>
      <c r="N808" s="1"/>
      <c r="O808" s="1"/>
      <c r="P808" s="1"/>
      <c r="Q808" s="1"/>
      <c r="R808" s="1"/>
      <c r="S808" s="1"/>
      <c r="T808" s="1"/>
      <c r="U808" s="1"/>
      <c r="V808" s="62"/>
      <c r="W808" s="62"/>
      <c r="X808" s="62"/>
    </row>
    <row r="809" spans="1:24" x14ac:dyDescent="0.25">
      <c r="A809" s="62"/>
      <c r="B809" s="62"/>
      <c r="C809" s="62"/>
      <c r="D809" s="62"/>
      <c r="E809" s="62"/>
      <c r="F809" s="1"/>
      <c r="G809" s="1"/>
      <c r="H809" s="1"/>
      <c r="I809" s="1"/>
      <c r="J809" s="1"/>
      <c r="K809" s="1"/>
      <c r="L809" s="1"/>
      <c r="M809" s="1"/>
      <c r="N809" s="1"/>
      <c r="O809" s="1"/>
      <c r="P809" s="1"/>
      <c r="Q809" s="1"/>
      <c r="R809" s="1"/>
      <c r="S809" s="1"/>
      <c r="T809" s="1"/>
      <c r="U809" s="1"/>
      <c r="V809" s="62"/>
      <c r="W809" s="62"/>
      <c r="X809" s="62"/>
    </row>
    <row r="810" spans="1:24" x14ac:dyDescent="0.25">
      <c r="A810" s="62"/>
      <c r="B810" s="62"/>
      <c r="C810" s="62"/>
      <c r="D810" s="62"/>
      <c r="E810" s="62"/>
      <c r="F810" s="1"/>
      <c r="G810" s="1"/>
      <c r="H810" s="1"/>
      <c r="I810" s="1"/>
      <c r="J810" s="1"/>
      <c r="K810" s="1"/>
      <c r="L810" s="1"/>
      <c r="M810" s="1"/>
      <c r="N810" s="1"/>
      <c r="O810" s="1"/>
      <c r="P810" s="1"/>
      <c r="Q810" s="1"/>
      <c r="R810" s="1"/>
      <c r="S810" s="1"/>
      <c r="T810" s="1"/>
      <c r="U810" s="1"/>
      <c r="V810" s="62"/>
      <c r="W810" s="62"/>
      <c r="X810" s="62"/>
    </row>
    <row r="811" spans="1:24" x14ac:dyDescent="0.25">
      <c r="A811" s="62"/>
      <c r="B811" s="62"/>
      <c r="C811" s="62"/>
      <c r="D811" s="62"/>
      <c r="E811" s="62"/>
      <c r="F811" s="1"/>
      <c r="G811" s="1"/>
      <c r="H811" s="1"/>
      <c r="I811" s="1"/>
      <c r="J811" s="1"/>
      <c r="K811" s="1"/>
      <c r="L811" s="1"/>
      <c r="M811" s="1"/>
      <c r="N811" s="1"/>
      <c r="O811" s="1"/>
      <c r="P811" s="1"/>
      <c r="Q811" s="1"/>
      <c r="R811" s="1"/>
      <c r="S811" s="1"/>
      <c r="T811" s="1"/>
      <c r="U811" s="1"/>
      <c r="V811" s="62"/>
      <c r="W811" s="62"/>
      <c r="X811" s="62"/>
    </row>
    <row r="812" spans="1:24" x14ac:dyDescent="0.25">
      <c r="A812" s="62"/>
      <c r="B812" s="62"/>
      <c r="C812" s="62"/>
      <c r="D812" s="62"/>
      <c r="E812" s="62"/>
      <c r="F812" s="1"/>
      <c r="G812" s="1"/>
      <c r="H812" s="1"/>
      <c r="I812" s="1"/>
      <c r="J812" s="1"/>
      <c r="K812" s="1"/>
      <c r="L812" s="1"/>
      <c r="M812" s="1"/>
      <c r="N812" s="1"/>
      <c r="O812" s="1"/>
      <c r="P812" s="1"/>
      <c r="Q812" s="1"/>
      <c r="R812" s="1"/>
      <c r="S812" s="1"/>
      <c r="T812" s="1"/>
      <c r="U812" s="1"/>
      <c r="V812" s="62"/>
      <c r="W812" s="62"/>
      <c r="X812" s="62"/>
    </row>
    <row r="813" spans="1:24" x14ac:dyDescent="0.25">
      <c r="A813" s="62"/>
      <c r="B813" s="62"/>
      <c r="C813" s="62"/>
      <c r="D813" s="62"/>
      <c r="E813" s="62"/>
      <c r="F813" s="1"/>
      <c r="G813" s="1"/>
      <c r="H813" s="1"/>
      <c r="I813" s="1"/>
      <c r="J813" s="1"/>
      <c r="K813" s="1"/>
      <c r="L813" s="1"/>
      <c r="M813" s="1"/>
      <c r="N813" s="1"/>
      <c r="O813" s="1"/>
      <c r="P813" s="1"/>
      <c r="Q813" s="1"/>
      <c r="R813" s="1"/>
      <c r="S813" s="1"/>
      <c r="T813" s="1"/>
      <c r="U813" s="1"/>
      <c r="V813" s="62"/>
      <c r="W813" s="62"/>
      <c r="X813" s="62"/>
    </row>
    <row r="814" spans="1:24" x14ac:dyDescent="0.25">
      <c r="A814" s="62"/>
      <c r="B814" s="62"/>
      <c r="C814" s="62"/>
      <c r="D814" s="62"/>
      <c r="E814" s="62"/>
      <c r="F814" s="1"/>
      <c r="G814" s="1"/>
      <c r="H814" s="1"/>
      <c r="I814" s="1"/>
      <c r="J814" s="1"/>
      <c r="K814" s="1"/>
      <c r="L814" s="1"/>
      <c r="M814" s="1"/>
      <c r="N814" s="1"/>
      <c r="O814" s="1"/>
      <c r="P814" s="1"/>
      <c r="Q814" s="1"/>
      <c r="R814" s="1"/>
      <c r="S814" s="1"/>
      <c r="T814" s="1"/>
      <c r="U814" s="1"/>
      <c r="V814" s="62"/>
      <c r="W814" s="62"/>
      <c r="X814" s="62"/>
    </row>
    <row r="815" spans="1:24" x14ac:dyDescent="0.25">
      <c r="A815" s="62"/>
      <c r="B815" s="62"/>
      <c r="C815" s="62"/>
      <c r="D815" s="62"/>
      <c r="E815" s="62"/>
      <c r="F815" s="1"/>
      <c r="G815" s="1"/>
      <c r="H815" s="1"/>
      <c r="I815" s="1"/>
      <c r="J815" s="1"/>
      <c r="K815" s="1"/>
      <c r="L815" s="1"/>
      <c r="M815" s="1"/>
      <c r="N815" s="1"/>
      <c r="O815" s="1"/>
      <c r="P815" s="1"/>
      <c r="Q815" s="1"/>
      <c r="R815" s="1"/>
      <c r="S815" s="1"/>
      <c r="T815" s="1"/>
      <c r="U815" s="1"/>
      <c r="V815" s="62"/>
      <c r="W815" s="62"/>
      <c r="X815" s="62"/>
    </row>
    <row r="816" spans="1:24" x14ac:dyDescent="0.25">
      <c r="A816" s="62"/>
      <c r="B816" s="62"/>
      <c r="C816" s="62"/>
      <c r="D816" s="62"/>
      <c r="E816" s="62"/>
      <c r="F816" s="1"/>
      <c r="G816" s="1"/>
      <c r="H816" s="1"/>
      <c r="I816" s="1"/>
      <c r="J816" s="1"/>
      <c r="K816" s="1"/>
      <c r="L816" s="1"/>
      <c r="M816" s="1"/>
      <c r="N816" s="1"/>
      <c r="O816" s="1"/>
      <c r="P816" s="1"/>
      <c r="Q816" s="1"/>
      <c r="R816" s="1"/>
      <c r="S816" s="1"/>
      <c r="T816" s="1"/>
      <c r="U816" s="1"/>
      <c r="V816" s="62"/>
      <c r="W816" s="62"/>
      <c r="X816" s="62"/>
    </row>
    <row r="817" spans="1:24" x14ac:dyDescent="0.25">
      <c r="A817" s="62"/>
      <c r="B817" s="62"/>
      <c r="C817" s="62"/>
      <c r="D817" s="62"/>
      <c r="E817" s="62"/>
      <c r="F817" s="1"/>
      <c r="G817" s="1"/>
      <c r="H817" s="1"/>
      <c r="I817" s="1"/>
      <c r="J817" s="1"/>
      <c r="K817" s="1"/>
      <c r="L817" s="1"/>
      <c r="M817" s="1"/>
      <c r="N817" s="1"/>
      <c r="O817" s="1"/>
      <c r="P817" s="1"/>
      <c r="Q817" s="1"/>
      <c r="R817" s="1"/>
      <c r="S817" s="1"/>
      <c r="T817" s="1"/>
      <c r="U817" s="1"/>
      <c r="V817" s="62"/>
      <c r="W817" s="62"/>
      <c r="X817" s="62"/>
    </row>
    <row r="818" spans="1:24" x14ac:dyDescent="0.25">
      <c r="A818" s="62"/>
      <c r="B818" s="62"/>
      <c r="C818" s="62"/>
      <c r="D818" s="62"/>
      <c r="E818" s="62"/>
      <c r="F818" s="1"/>
      <c r="G818" s="1"/>
      <c r="H818" s="1"/>
      <c r="I818" s="1"/>
      <c r="J818" s="1"/>
      <c r="K818" s="1"/>
      <c r="L818" s="1"/>
      <c r="M818" s="1"/>
      <c r="N818" s="1"/>
      <c r="O818" s="1"/>
      <c r="P818" s="1"/>
      <c r="Q818" s="1"/>
      <c r="R818" s="1"/>
      <c r="S818" s="1"/>
      <c r="T818" s="1"/>
      <c r="U818" s="1"/>
      <c r="V818" s="62"/>
      <c r="W818" s="62"/>
      <c r="X818" s="62"/>
    </row>
    <row r="819" spans="1:24" x14ac:dyDescent="0.25">
      <c r="A819" s="62"/>
      <c r="B819" s="62"/>
      <c r="C819" s="62"/>
      <c r="D819" s="62"/>
      <c r="E819" s="62"/>
      <c r="F819" s="1"/>
      <c r="G819" s="1"/>
      <c r="H819" s="1"/>
      <c r="I819" s="1"/>
      <c r="J819" s="1"/>
      <c r="K819" s="1"/>
      <c r="L819" s="1"/>
      <c r="M819" s="1"/>
      <c r="N819" s="1"/>
      <c r="O819" s="1"/>
      <c r="P819" s="1"/>
      <c r="Q819" s="1"/>
      <c r="R819" s="1"/>
      <c r="S819" s="1"/>
      <c r="T819" s="1"/>
      <c r="U819" s="1"/>
      <c r="V819" s="62"/>
      <c r="W819" s="62"/>
      <c r="X819" s="62"/>
    </row>
    <row r="820" spans="1:24" x14ac:dyDescent="0.25">
      <c r="A820" s="62"/>
      <c r="B820" s="62"/>
      <c r="C820" s="62"/>
      <c r="D820" s="62"/>
      <c r="E820" s="62"/>
      <c r="F820" s="1"/>
      <c r="G820" s="1"/>
      <c r="H820" s="1"/>
      <c r="I820" s="1"/>
      <c r="J820" s="1"/>
      <c r="K820" s="1"/>
      <c r="L820" s="1"/>
      <c r="M820" s="1"/>
      <c r="N820" s="1"/>
      <c r="O820" s="1"/>
      <c r="P820" s="1"/>
      <c r="Q820" s="1"/>
      <c r="R820" s="1"/>
      <c r="S820" s="1"/>
      <c r="T820" s="1"/>
      <c r="U820" s="1"/>
      <c r="V820" s="62"/>
      <c r="W820" s="62"/>
      <c r="X820" s="62"/>
    </row>
    <row r="821" spans="1:24" x14ac:dyDescent="0.25">
      <c r="A821" s="62"/>
      <c r="B821" s="62"/>
      <c r="C821" s="62"/>
      <c r="D821" s="62"/>
      <c r="E821" s="62"/>
      <c r="F821" s="1"/>
      <c r="G821" s="1"/>
      <c r="H821" s="1"/>
      <c r="I821" s="1"/>
      <c r="J821" s="1"/>
      <c r="K821" s="1"/>
      <c r="L821" s="1"/>
      <c r="M821" s="1"/>
      <c r="N821" s="1"/>
      <c r="O821" s="1"/>
      <c r="P821" s="1"/>
      <c r="Q821" s="1"/>
      <c r="R821" s="1"/>
      <c r="S821" s="1"/>
      <c r="T821" s="1"/>
      <c r="U821" s="1"/>
      <c r="V821" s="62"/>
      <c r="W821" s="62"/>
      <c r="X821" s="62"/>
    </row>
    <row r="822" spans="1:24" x14ac:dyDescent="0.25">
      <c r="A822" s="62"/>
      <c r="B822" s="62"/>
      <c r="C822" s="62"/>
      <c r="D822" s="62"/>
      <c r="E822" s="62"/>
      <c r="F822" s="1"/>
      <c r="G822" s="1"/>
      <c r="H822" s="1"/>
      <c r="I822" s="1"/>
      <c r="J822" s="1"/>
      <c r="K822" s="1"/>
      <c r="L822" s="1"/>
      <c r="M822" s="1"/>
      <c r="N822" s="1"/>
      <c r="O822" s="1"/>
      <c r="P822" s="1"/>
      <c r="Q822" s="1"/>
      <c r="R822" s="1"/>
      <c r="S822" s="1"/>
      <c r="T822" s="1"/>
      <c r="U822" s="1"/>
      <c r="V822" s="62"/>
      <c r="W822" s="62"/>
      <c r="X822" s="62"/>
    </row>
    <row r="823" spans="1:24" x14ac:dyDescent="0.25">
      <c r="A823" s="62"/>
      <c r="B823" s="62"/>
      <c r="C823" s="62"/>
      <c r="D823" s="62"/>
      <c r="E823" s="62"/>
      <c r="F823" s="1"/>
      <c r="G823" s="1"/>
      <c r="H823" s="1"/>
      <c r="I823" s="1"/>
      <c r="J823" s="1"/>
      <c r="K823" s="1"/>
      <c r="L823" s="1"/>
      <c r="M823" s="1"/>
      <c r="N823" s="1"/>
      <c r="O823" s="1"/>
      <c r="P823" s="1"/>
      <c r="Q823" s="1"/>
      <c r="R823" s="1"/>
      <c r="S823" s="1"/>
      <c r="T823" s="1"/>
      <c r="U823" s="1"/>
      <c r="V823" s="62"/>
      <c r="W823" s="62"/>
      <c r="X823" s="62"/>
    </row>
    <row r="824" spans="1:24" x14ac:dyDescent="0.25">
      <c r="A824" s="62"/>
      <c r="B824" s="62"/>
      <c r="C824" s="62"/>
      <c r="D824" s="62"/>
      <c r="E824" s="62"/>
      <c r="F824" s="1"/>
      <c r="G824" s="1"/>
      <c r="H824" s="1"/>
      <c r="I824" s="1"/>
      <c r="J824" s="1"/>
      <c r="K824" s="1"/>
      <c r="L824" s="1"/>
      <c r="M824" s="1"/>
      <c r="N824" s="1"/>
      <c r="O824" s="1"/>
      <c r="P824" s="1"/>
      <c r="Q824" s="1"/>
      <c r="R824" s="1"/>
      <c r="S824" s="1"/>
      <c r="T824" s="1"/>
      <c r="U824" s="1"/>
      <c r="V824" s="62"/>
      <c r="W824" s="62"/>
      <c r="X824" s="62"/>
    </row>
    <row r="825" spans="1:24" x14ac:dyDescent="0.25">
      <c r="A825" s="62"/>
      <c r="B825" s="62"/>
      <c r="C825" s="62"/>
      <c r="D825" s="62"/>
      <c r="E825" s="62"/>
      <c r="F825" s="1"/>
      <c r="G825" s="1"/>
      <c r="H825" s="1"/>
      <c r="I825" s="1"/>
      <c r="J825" s="1"/>
      <c r="K825" s="1"/>
      <c r="L825" s="1"/>
      <c r="M825" s="1"/>
      <c r="N825" s="1"/>
      <c r="O825" s="1"/>
      <c r="P825" s="1"/>
      <c r="Q825" s="1"/>
      <c r="R825" s="1"/>
      <c r="S825" s="1"/>
      <c r="T825" s="1"/>
      <c r="U825" s="1"/>
      <c r="V825" s="62"/>
      <c r="W825" s="62"/>
      <c r="X825" s="62"/>
    </row>
    <row r="826" spans="1:24" x14ac:dyDescent="0.25">
      <c r="A826" s="62"/>
      <c r="B826" s="62"/>
      <c r="C826" s="62"/>
      <c r="D826" s="62"/>
      <c r="E826" s="62"/>
      <c r="F826" s="1"/>
      <c r="G826" s="1"/>
      <c r="H826" s="1"/>
      <c r="I826" s="1"/>
      <c r="J826" s="1"/>
      <c r="K826" s="1"/>
      <c r="L826" s="1"/>
      <c r="M826" s="1"/>
      <c r="N826" s="1"/>
      <c r="O826" s="1"/>
      <c r="P826" s="1"/>
      <c r="Q826" s="1"/>
      <c r="R826" s="1"/>
      <c r="S826" s="1"/>
      <c r="T826" s="1"/>
      <c r="U826" s="1"/>
      <c r="V826" s="62"/>
      <c r="W826" s="62"/>
      <c r="X826" s="62"/>
    </row>
    <row r="827" spans="1:24" x14ac:dyDescent="0.25">
      <c r="A827" s="62"/>
      <c r="B827" s="62"/>
      <c r="C827" s="62"/>
      <c r="D827" s="62"/>
      <c r="E827" s="62"/>
      <c r="F827" s="1"/>
      <c r="G827" s="1"/>
      <c r="H827" s="1"/>
      <c r="I827" s="1"/>
      <c r="J827" s="1"/>
      <c r="K827" s="1"/>
      <c r="L827" s="1"/>
      <c r="M827" s="1"/>
      <c r="N827" s="1"/>
      <c r="O827" s="1"/>
      <c r="P827" s="1"/>
      <c r="Q827" s="1"/>
      <c r="R827" s="1"/>
      <c r="S827" s="1"/>
      <c r="T827" s="1"/>
      <c r="U827" s="1"/>
      <c r="V827" s="62"/>
      <c r="W827" s="62"/>
      <c r="X827" s="62"/>
    </row>
    <row r="828" spans="1:24" x14ac:dyDescent="0.25">
      <c r="A828" s="62"/>
      <c r="B828" s="62"/>
      <c r="C828" s="62"/>
      <c r="D828" s="62"/>
      <c r="E828" s="62"/>
      <c r="F828" s="1"/>
      <c r="G828" s="1"/>
      <c r="H828" s="1"/>
      <c r="I828" s="1"/>
      <c r="J828" s="1"/>
      <c r="K828" s="1"/>
      <c r="L828" s="1"/>
      <c r="M828" s="1"/>
      <c r="N828" s="1"/>
      <c r="O828" s="1"/>
      <c r="P828" s="1"/>
      <c r="Q828" s="1"/>
      <c r="R828" s="1"/>
      <c r="S828" s="1"/>
      <c r="T828" s="1"/>
      <c r="U828" s="1"/>
      <c r="V828" s="62"/>
      <c r="W828" s="62"/>
      <c r="X828" s="62"/>
    </row>
    <row r="829" spans="1:24" x14ac:dyDescent="0.25">
      <c r="A829" s="62"/>
      <c r="B829" s="62"/>
      <c r="C829" s="62"/>
      <c r="D829" s="62"/>
      <c r="E829" s="62"/>
      <c r="F829" s="1"/>
      <c r="G829" s="1"/>
      <c r="H829" s="1"/>
      <c r="I829" s="1"/>
      <c r="J829" s="1"/>
      <c r="K829" s="1"/>
      <c r="L829" s="1"/>
      <c r="M829" s="1"/>
      <c r="N829" s="1"/>
      <c r="O829" s="1"/>
      <c r="P829" s="1"/>
      <c r="Q829" s="1"/>
      <c r="R829" s="1"/>
      <c r="S829" s="1"/>
      <c r="T829" s="1"/>
      <c r="U829" s="1"/>
      <c r="V829" s="62"/>
      <c r="W829" s="62"/>
      <c r="X829" s="62"/>
    </row>
    <row r="830" spans="1:24" x14ac:dyDescent="0.25">
      <c r="A830" s="62"/>
      <c r="B830" s="62"/>
      <c r="C830" s="62"/>
      <c r="D830" s="62"/>
      <c r="E830" s="62"/>
      <c r="F830" s="1"/>
      <c r="G830" s="1"/>
      <c r="H830" s="1"/>
      <c r="I830" s="1"/>
      <c r="J830" s="1"/>
      <c r="K830" s="1"/>
      <c r="L830" s="1"/>
      <c r="M830" s="1"/>
      <c r="N830" s="1"/>
      <c r="O830" s="1"/>
      <c r="P830" s="1"/>
      <c r="Q830" s="1"/>
      <c r="R830" s="1"/>
      <c r="S830" s="1"/>
      <c r="T830" s="1"/>
      <c r="U830" s="1"/>
      <c r="V830" s="62"/>
      <c r="W830" s="62"/>
      <c r="X830" s="62"/>
    </row>
    <row r="831" spans="1:24" x14ac:dyDescent="0.25">
      <c r="A831" s="62"/>
      <c r="B831" s="62"/>
      <c r="C831" s="62"/>
      <c r="D831" s="62"/>
      <c r="E831" s="62"/>
      <c r="F831" s="1"/>
      <c r="G831" s="1"/>
      <c r="H831" s="1"/>
      <c r="I831" s="1"/>
      <c r="J831" s="1"/>
      <c r="K831" s="1"/>
      <c r="L831" s="1"/>
      <c r="M831" s="1"/>
      <c r="N831" s="1"/>
      <c r="O831" s="1"/>
      <c r="P831" s="1"/>
      <c r="Q831" s="1"/>
      <c r="R831" s="1"/>
      <c r="S831" s="1"/>
      <c r="T831" s="1"/>
      <c r="U831" s="1"/>
      <c r="V831" s="62"/>
      <c r="W831" s="62"/>
      <c r="X831" s="62"/>
    </row>
    <row r="832" spans="1:24" x14ac:dyDescent="0.25">
      <c r="A832" s="62"/>
      <c r="B832" s="62"/>
      <c r="C832" s="62"/>
      <c r="D832" s="62"/>
      <c r="E832" s="62"/>
      <c r="F832" s="1"/>
      <c r="G832" s="1"/>
      <c r="H832" s="1"/>
      <c r="I832" s="1"/>
      <c r="J832" s="1"/>
      <c r="K832" s="1"/>
      <c r="L832" s="1"/>
      <c r="M832" s="1"/>
      <c r="N832" s="1"/>
      <c r="O832" s="1"/>
      <c r="P832" s="1"/>
      <c r="Q832" s="1"/>
      <c r="R832" s="1"/>
      <c r="S832" s="1"/>
      <c r="T832" s="1"/>
      <c r="U832" s="1"/>
      <c r="V832" s="62"/>
      <c r="W832" s="62"/>
      <c r="X832" s="62"/>
    </row>
    <row r="833" spans="1:24" x14ac:dyDescent="0.25">
      <c r="A833" s="62"/>
      <c r="B833" s="62"/>
      <c r="C833" s="62"/>
      <c r="D833" s="62"/>
      <c r="E833" s="62"/>
      <c r="F833" s="1"/>
      <c r="G833" s="1"/>
      <c r="H833" s="1"/>
      <c r="I833" s="1"/>
      <c r="J833" s="1"/>
      <c r="K833" s="1"/>
      <c r="L833" s="1"/>
      <c r="M833" s="1"/>
      <c r="N833" s="1"/>
      <c r="O833" s="1"/>
      <c r="P833" s="1"/>
      <c r="Q833" s="1"/>
      <c r="R833" s="1"/>
      <c r="S833" s="1"/>
      <c r="T833" s="1"/>
      <c r="U833" s="1"/>
      <c r="V833" s="62"/>
      <c r="W833" s="62"/>
      <c r="X833" s="62"/>
    </row>
    <row r="834" spans="1:24" x14ac:dyDescent="0.25">
      <c r="A834" s="62"/>
      <c r="B834" s="62"/>
      <c r="C834" s="62"/>
      <c r="D834" s="62"/>
      <c r="E834" s="62"/>
      <c r="F834" s="1"/>
      <c r="G834" s="1"/>
      <c r="H834" s="1"/>
      <c r="I834" s="1"/>
      <c r="J834" s="1"/>
      <c r="K834" s="1"/>
      <c r="L834" s="1"/>
      <c r="M834" s="1"/>
      <c r="N834" s="1"/>
      <c r="O834" s="1"/>
      <c r="P834" s="1"/>
      <c r="Q834" s="1"/>
      <c r="R834" s="1"/>
      <c r="S834" s="1"/>
      <c r="T834" s="1"/>
      <c r="U834" s="1"/>
      <c r="V834" s="62"/>
      <c r="W834" s="62"/>
      <c r="X834" s="62"/>
    </row>
    <row r="835" spans="1:24" x14ac:dyDescent="0.25">
      <c r="A835" s="62"/>
      <c r="B835" s="62"/>
      <c r="C835" s="62"/>
      <c r="D835" s="62"/>
      <c r="E835" s="62"/>
      <c r="F835" s="1"/>
      <c r="G835" s="1"/>
      <c r="H835" s="1"/>
      <c r="I835" s="1"/>
      <c r="J835" s="1"/>
      <c r="K835" s="1"/>
      <c r="L835" s="1"/>
      <c r="M835" s="1"/>
      <c r="N835" s="1"/>
      <c r="O835" s="1"/>
      <c r="P835" s="1"/>
      <c r="Q835" s="1"/>
      <c r="R835" s="1"/>
      <c r="S835" s="1"/>
      <c r="T835" s="1"/>
      <c r="U835" s="1"/>
      <c r="V835" s="62"/>
      <c r="W835" s="62"/>
      <c r="X835" s="62"/>
    </row>
    <row r="836" spans="1:24" x14ac:dyDescent="0.25">
      <c r="A836" s="62"/>
      <c r="B836" s="62"/>
      <c r="C836" s="62"/>
      <c r="D836" s="62"/>
      <c r="E836" s="62"/>
      <c r="F836" s="1"/>
      <c r="G836" s="1"/>
      <c r="H836" s="1"/>
      <c r="I836" s="1"/>
      <c r="J836" s="1"/>
      <c r="K836" s="1"/>
      <c r="L836" s="1"/>
      <c r="M836" s="1"/>
      <c r="N836" s="1"/>
      <c r="O836" s="1"/>
      <c r="P836" s="1"/>
      <c r="Q836" s="1"/>
      <c r="R836" s="1"/>
      <c r="S836" s="1"/>
      <c r="T836" s="1"/>
      <c r="U836" s="1"/>
      <c r="V836" s="62"/>
      <c r="W836" s="62"/>
      <c r="X836" s="62"/>
    </row>
    <row r="837" spans="1:24" x14ac:dyDescent="0.25">
      <c r="A837" s="62"/>
      <c r="B837" s="62"/>
      <c r="C837" s="62"/>
      <c r="D837" s="62"/>
      <c r="E837" s="62"/>
      <c r="F837" s="1"/>
      <c r="G837" s="1"/>
      <c r="H837" s="1"/>
      <c r="I837" s="1"/>
      <c r="J837" s="1"/>
      <c r="K837" s="1"/>
      <c r="L837" s="1"/>
      <c r="M837" s="1"/>
      <c r="N837" s="1"/>
      <c r="O837" s="1"/>
      <c r="P837" s="1"/>
      <c r="Q837" s="1"/>
      <c r="R837" s="1"/>
      <c r="S837" s="1"/>
      <c r="T837" s="1"/>
      <c r="U837" s="1"/>
      <c r="V837" s="62"/>
      <c r="W837" s="62"/>
      <c r="X837" s="62"/>
    </row>
    <row r="838" spans="1:24" x14ac:dyDescent="0.25">
      <c r="A838" s="62"/>
      <c r="B838" s="62"/>
      <c r="C838" s="62"/>
      <c r="D838" s="62"/>
      <c r="E838" s="62"/>
      <c r="F838" s="1"/>
      <c r="G838" s="1"/>
      <c r="H838" s="1"/>
      <c r="I838" s="1"/>
      <c r="J838" s="1"/>
      <c r="K838" s="1"/>
      <c r="L838" s="1"/>
      <c r="M838" s="1"/>
      <c r="N838" s="1"/>
      <c r="O838" s="1"/>
      <c r="P838" s="1"/>
      <c r="Q838" s="1"/>
      <c r="R838" s="1"/>
      <c r="S838" s="1"/>
      <c r="T838" s="1"/>
      <c r="U838" s="1"/>
      <c r="V838" s="62"/>
      <c r="W838" s="62"/>
      <c r="X838" s="62"/>
    </row>
    <row r="839" spans="1:24" x14ac:dyDescent="0.25">
      <c r="A839" s="62"/>
      <c r="B839" s="62"/>
      <c r="C839" s="62"/>
      <c r="D839" s="62"/>
      <c r="E839" s="62"/>
      <c r="F839" s="1"/>
      <c r="G839" s="1"/>
      <c r="H839" s="1"/>
      <c r="I839" s="1"/>
      <c r="J839" s="1"/>
      <c r="K839" s="1"/>
      <c r="L839" s="1"/>
      <c r="M839" s="1"/>
      <c r="N839" s="1"/>
      <c r="O839" s="1"/>
      <c r="P839" s="1"/>
      <c r="Q839" s="1"/>
      <c r="R839" s="1"/>
      <c r="S839" s="1"/>
      <c r="T839" s="1"/>
      <c r="U839" s="1"/>
      <c r="V839" s="62"/>
      <c r="W839" s="62"/>
      <c r="X839" s="62"/>
    </row>
    <row r="840" spans="1:24" x14ac:dyDescent="0.25">
      <c r="A840" s="62"/>
      <c r="B840" s="62"/>
      <c r="C840" s="62"/>
      <c r="D840" s="62"/>
      <c r="E840" s="62"/>
      <c r="F840" s="1"/>
      <c r="G840" s="1"/>
      <c r="H840" s="1"/>
      <c r="I840" s="1"/>
      <c r="J840" s="1"/>
      <c r="K840" s="1"/>
      <c r="L840" s="1"/>
      <c r="M840" s="1"/>
      <c r="N840" s="1"/>
      <c r="O840" s="1"/>
      <c r="P840" s="1"/>
      <c r="Q840" s="1"/>
      <c r="R840" s="1"/>
      <c r="S840" s="1"/>
      <c r="T840" s="1"/>
      <c r="U840" s="1"/>
      <c r="V840" s="62"/>
      <c r="W840" s="62"/>
      <c r="X840" s="62"/>
    </row>
    <row r="841" spans="1:24" x14ac:dyDescent="0.25">
      <c r="A841" s="62"/>
      <c r="B841" s="62"/>
      <c r="C841" s="62"/>
      <c r="D841" s="62"/>
      <c r="E841" s="62"/>
      <c r="F841" s="1"/>
      <c r="G841" s="1"/>
      <c r="H841" s="1"/>
      <c r="I841" s="1"/>
      <c r="J841" s="1"/>
      <c r="K841" s="1"/>
      <c r="L841" s="1"/>
      <c r="M841" s="1"/>
      <c r="N841" s="1"/>
      <c r="O841" s="1"/>
      <c r="P841" s="1"/>
      <c r="Q841" s="1"/>
      <c r="R841" s="1"/>
      <c r="S841" s="1"/>
      <c r="T841" s="1"/>
      <c r="U841" s="1"/>
      <c r="V841" s="62"/>
      <c r="W841" s="62"/>
      <c r="X841" s="62"/>
    </row>
    <row r="842" spans="1:24" x14ac:dyDescent="0.25">
      <c r="A842" s="62"/>
      <c r="B842" s="62"/>
      <c r="C842" s="62"/>
      <c r="D842" s="62"/>
      <c r="E842" s="62"/>
      <c r="F842" s="1"/>
      <c r="G842" s="1"/>
      <c r="H842" s="1"/>
      <c r="I842" s="1"/>
      <c r="J842" s="1"/>
      <c r="K842" s="1"/>
      <c r="L842" s="1"/>
      <c r="M842" s="1"/>
      <c r="N842" s="1"/>
      <c r="O842" s="1"/>
      <c r="P842" s="1"/>
      <c r="Q842" s="1"/>
      <c r="R842" s="1"/>
      <c r="S842" s="1"/>
      <c r="T842" s="1"/>
      <c r="U842" s="1"/>
      <c r="V842" s="62"/>
      <c r="W842" s="62"/>
      <c r="X842" s="62"/>
    </row>
    <row r="843" spans="1:24" x14ac:dyDescent="0.25">
      <c r="A843" s="62"/>
      <c r="B843" s="62"/>
      <c r="C843" s="62"/>
      <c r="D843" s="62"/>
      <c r="E843" s="62"/>
      <c r="F843" s="1"/>
      <c r="G843" s="1"/>
      <c r="H843" s="1"/>
      <c r="I843" s="1"/>
      <c r="J843" s="1"/>
      <c r="K843" s="1"/>
      <c r="L843" s="1"/>
      <c r="M843" s="1"/>
      <c r="N843" s="1"/>
      <c r="O843" s="1"/>
      <c r="P843" s="1"/>
      <c r="Q843" s="1"/>
      <c r="R843" s="1"/>
      <c r="S843" s="1"/>
      <c r="T843" s="1"/>
      <c r="U843" s="1"/>
      <c r="V843" s="62"/>
      <c r="W843" s="62"/>
      <c r="X843" s="62"/>
    </row>
    <row r="844" spans="1:24" x14ac:dyDescent="0.25">
      <c r="A844" s="62"/>
      <c r="B844" s="62"/>
      <c r="C844" s="62"/>
      <c r="D844" s="62"/>
      <c r="E844" s="62"/>
      <c r="F844" s="1"/>
      <c r="G844" s="1"/>
      <c r="H844" s="1"/>
      <c r="I844" s="1"/>
      <c r="J844" s="1"/>
      <c r="K844" s="1"/>
      <c r="L844" s="1"/>
      <c r="M844" s="1"/>
      <c r="N844" s="1"/>
      <c r="O844" s="1"/>
      <c r="P844" s="1"/>
      <c r="Q844" s="1"/>
      <c r="R844" s="1"/>
      <c r="S844" s="1"/>
      <c r="T844" s="1"/>
      <c r="U844" s="1"/>
      <c r="V844" s="62"/>
      <c r="W844" s="62"/>
      <c r="X844" s="62"/>
    </row>
    <row r="845" spans="1:24" x14ac:dyDescent="0.25">
      <c r="A845" s="62"/>
      <c r="B845" s="62"/>
      <c r="C845" s="62"/>
      <c r="D845" s="62"/>
      <c r="E845" s="62"/>
      <c r="F845" s="1"/>
      <c r="G845" s="1"/>
      <c r="H845" s="1"/>
      <c r="I845" s="1"/>
      <c r="J845" s="1"/>
      <c r="K845" s="1"/>
      <c r="L845" s="1"/>
      <c r="M845" s="1"/>
      <c r="N845" s="1"/>
      <c r="O845" s="1"/>
      <c r="P845" s="1"/>
      <c r="Q845" s="1"/>
      <c r="R845" s="1"/>
      <c r="S845" s="1"/>
      <c r="T845" s="1"/>
      <c r="U845" s="1"/>
      <c r="V845" s="62"/>
      <c r="W845" s="62"/>
      <c r="X845" s="62"/>
    </row>
    <row r="846" spans="1:24" x14ac:dyDescent="0.25">
      <c r="A846" s="62"/>
      <c r="B846" s="62"/>
      <c r="C846" s="62"/>
      <c r="D846" s="62"/>
      <c r="E846" s="62"/>
      <c r="F846" s="1"/>
      <c r="G846" s="1"/>
      <c r="H846" s="1"/>
      <c r="I846" s="1"/>
      <c r="J846" s="1"/>
      <c r="K846" s="1"/>
      <c r="L846" s="1"/>
      <c r="M846" s="1"/>
      <c r="N846" s="1"/>
      <c r="O846" s="1"/>
      <c r="P846" s="1"/>
      <c r="Q846" s="1"/>
      <c r="R846" s="1"/>
      <c r="S846" s="1"/>
      <c r="T846" s="1"/>
      <c r="U846" s="1"/>
      <c r="V846" s="62"/>
      <c r="W846" s="62"/>
      <c r="X846" s="62"/>
    </row>
    <row r="847" spans="1:24" x14ac:dyDescent="0.25">
      <c r="A847" s="62"/>
      <c r="B847" s="62"/>
      <c r="C847" s="62"/>
      <c r="D847" s="62"/>
      <c r="E847" s="62"/>
      <c r="F847" s="1"/>
      <c r="G847" s="1"/>
      <c r="H847" s="1"/>
      <c r="I847" s="1"/>
      <c r="J847" s="1"/>
      <c r="K847" s="1"/>
      <c r="L847" s="1"/>
      <c r="M847" s="1"/>
      <c r="N847" s="1"/>
      <c r="O847" s="1"/>
      <c r="P847" s="1"/>
      <c r="Q847" s="1"/>
      <c r="R847" s="1"/>
      <c r="S847" s="1"/>
      <c r="T847" s="1"/>
      <c r="U847" s="1"/>
      <c r="V847" s="62"/>
      <c r="W847" s="62"/>
      <c r="X847" s="62"/>
    </row>
    <row r="848" spans="1:24" x14ac:dyDescent="0.25">
      <c r="A848" s="62"/>
      <c r="B848" s="62"/>
      <c r="C848" s="62"/>
      <c r="D848" s="62"/>
      <c r="E848" s="62"/>
      <c r="F848" s="1"/>
      <c r="G848" s="1"/>
      <c r="H848" s="1"/>
      <c r="I848" s="1"/>
      <c r="J848" s="1"/>
      <c r="K848" s="1"/>
      <c r="L848" s="1"/>
      <c r="M848" s="1"/>
      <c r="N848" s="1"/>
      <c r="O848" s="1"/>
      <c r="P848" s="1"/>
      <c r="Q848" s="1"/>
      <c r="R848" s="1"/>
      <c r="S848" s="1"/>
      <c r="T848" s="1"/>
      <c r="U848" s="1"/>
      <c r="V848" s="62"/>
      <c r="W848" s="62"/>
      <c r="X848" s="62"/>
    </row>
    <row r="849" spans="1:24" x14ac:dyDescent="0.25">
      <c r="A849" s="62"/>
      <c r="B849" s="62"/>
      <c r="C849" s="62"/>
      <c r="D849" s="62"/>
      <c r="E849" s="62"/>
      <c r="F849" s="1"/>
      <c r="G849" s="1"/>
      <c r="H849" s="1"/>
      <c r="I849" s="1"/>
      <c r="J849" s="1"/>
      <c r="K849" s="1"/>
      <c r="L849" s="1"/>
      <c r="M849" s="1"/>
      <c r="N849" s="1"/>
      <c r="O849" s="1"/>
      <c r="P849" s="1"/>
      <c r="Q849" s="1"/>
      <c r="R849" s="1"/>
      <c r="S849" s="1"/>
      <c r="T849" s="1"/>
      <c r="U849" s="1"/>
      <c r="V849" s="62"/>
      <c r="W849" s="62"/>
      <c r="X849" s="62"/>
    </row>
    <row r="850" spans="1:24" x14ac:dyDescent="0.25">
      <c r="A850" s="62"/>
      <c r="B850" s="62"/>
      <c r="C850" s="62"/>
      <c r="D850" s="62"/>
      <c r="E850" s="62"/>
      <c r="F850" s="1"/>
      <c r="G850" s="1"/>
      <c r="H850" s="1"/>
      <c r="I850" s="1"/>
      <c r="J850" s="1"/>
      <c r="K850" s="1"/>
      <c r="L850" s="1"/>
      <c r="M850" s="1"/>
      <c r="N850" s="1"/>
      <c r="O850" s="1"/>
      <c r="P850" s="1"/>
      <c r="Q850" s="1"/>
      <c r="R850" s="1"/>
      <c r="S850" s="1"/>
      <c r="T850" s="1"/>
      <c r="U850" s="1"/>
      <c r="V850" s="62"/>
      <c r="W850" s="62"/>
      <c r="X850" s="62"/>
    </row>
    <row r="851" spans="1:24" x14ac:dyDescent="0.25">
      <c r="A851" s="62"/>
      <c r="B851" s="62"/>
      <c r="C851" s="62"/>
      <c r="D851" s="62"/>
      <c r="E851" s="62"/>
      <c r="F851" s="1"/>
      <c r="G851" s="1"/>
      <c r="H851" s="1"/>
      <c r="I851" s="1"/>
      <c r="J851" s="1"/>
      <c r="K851" s="1"/>
      <c r="L851" s="1"/>
      <c r="M851" s="1"/>
      <c r="N851" s="1"/>
      <c r="O851" s="1"/>
      <c r="P851" s="1"/>
      <c r="Q851" s="1"/>
      <c r="R851" s="1"/>
      <c r="S851" s="1"/>
      <c r="T851" s="1"/>
      <c r="U851" s="1"/>
      <c r="V851" s="62"/>
      <c r="W851" s="62"/>
      <c r="X851" s="62"/>
    </row>
    <row r="852" spans="1:24" x14ac:dyDescent="0.25">
      <c r="A852" s="62"/>
      <c r="B852" s="62"/>
      <c r="C852" s="62"/>
      <c r="D852" s="62"/>
      <c r="E852" s="62"/>
      <c r="F852" s="1"/>
      <c r="G852" s="1"/>
      <c r="H852" s="1"/>
      <c r="I852" s="1"/>
      <c r="J852" s="1"/>
      <c r="K852" s="1"/>
      <c r="L852" s="1"/>
      <c r="M852" s="1"/>
      <c r="N852" s="1"/>
      <c r="O852" s="1"/>
      <c r="P852" s="1"/>
      <c r="Q852" s="1"/>
      <c r="R852" s="1"/>
      <c r="S852" s="1"/>
      <c r="T852" s="1"/>
      <c r="U852" s="1"/>
      <c r="V852" s="62"/>
      <c r="W852" s="62"/>
      <c r="X852" s="62"/>
    </row>
    <row r="853" spans="1:24" x14ac:dyDescent="0.25">
      <c r="A853" s="62"/>
      <c r="B853" s="62"/>
      <c r="C853" s="62"/>
      <c r="D853" s="62"/>
      <c r="E853" s="62"/>
      <c r="F853" s="1"/>
      <c r="G853" s="1"/>
      <c r="H853" s="1"/>
      <c r="I853" s="1"/>
      <c r="J853" s="1"/>
      <c r="K853" s="1"/>
      <c r="L853" s="1"/>
      <c r="M853" s="1"/>
      <c r="N853" s="1"/>
      <c r="O853" s="1"/>
      <c r="P853" s="1"/>
      <c r="Q853" s="1"/>
      <c r="R853" s="1"/>
      <c r="S853" s="1"/>
      <c r="T853" s="1"/>
      <c r="U853" s="1"/>
      <c r="V853" s="62"/>
      <c r="W853" s="62"/>
      <c r="X853" s="62"/>
    </row>
    <row r="854" spans="1:24" x14ac:dyDescent="0.25">
      <c r="A854" s="62"/>
      <c r="B854" s="62"/>
      <c r="C854" s="62"/>
      <c r="D854" s="62"/>
      <c r="E854" s="62"/>
      <c r="F854" s="1"/>
      <c r="G854" s="1"/>
      <c r="H854" s="1"/>
      <c r="I854" s="1"/>
      <c r="J854" s="1"/>
      <c r="K854" s="1"/>
      <c r="L854" s="1"/>
      <c r="M854" s="1"/>
      <c r="N854" s="1"/>
      <c r="O854" s="1"/>
      <c r="P854" s="1"/>
      <c r="Q854" s="1"/>
      <c r="R854" s="1"/>
      <c r="S854" s="1"/>
      <c r="T854" s="1"/>
      <c r="U854" s="1"/>
      <c r="V854" s="62"/>
      <c r="W854" s="62"/>
      <c r="X854" s="62"/>
    </row>
    <row r="855" spans="1:24" x14ac:dyDescent="0.25">
      <c r="A855" s="62"/>
      <c r="B855" s="62"/>
      <c r="C855" s="62"/>
      <c r="D855" s="62"/>
      <c r="E855" s="62"/>
      <c r="F855" s="1"/>
      <c r="G855" s="1"/>
      <c r="H855" s="1"/>
      <c r="I855" s="1"/>
      <c r="J855" s="1"/>
      <c r="K855" s="1"/>
      <c r="L855" s="1"/>
      <c r="M855" s="1"/>
      <c r="N855" s="1"/>
      <c r="O855" s="1"/>
      <c r="P855" s="1"/>
      <c r="Q855" s="1"/>
      <c r="R855" s="1"/>
      <c r="S855" s="1"/>
      <c r="T855" s="1"/>
      <c r="U855" s="1"/>
      <c r="V855" s="62"/>
      <c r="W855" s="62"/>
      <c r="X855" s="62"/>
    </row>
    <row r="856" spans="1:24" x14ac:dyDescent="0.25">
      <c r="A856" s="62"/>
      <c r="B856" s="62"/>
      <c r="C856" s="62"/>
      <c r="D856" s="62"/>
      <c r="E856" s="62"/>
      <c r="F856" s="1"/>
      <c r="G856" s="1"/>
      <c r="H856" s="1"/>
      <c r="I856" s="1"/>
      <c r="J856" s="1"/>
      <c r="K856" s="1"/>
      <c r="L856" s="1"/>
      <c r="M856" s="1"/>
      <c r="N856" s="1"/>
      <c r="O856" s="1"/>
      <c r="P856" s="1"/>
      <c r="Q856" s="1"/>
      <c r="R856" s="1"/>
      <c r="S856" s="1"/>
      <c r="T856" s="1"/>
      <c r="U856" s="1"/>
      <c r="V856" s="62"/>
      <c r="W856" s="62"/>
      <c r="X856" s="62"/>
    </row>
    <row r="857" spans="1:24" x14ac:dyDescent="0.25">
      <c r="A857" s="62"/>
      <c r="B857" s="62"/>
      <c r="C857" s="62"/>
      <c r="D857" s="62"/>
      <c r="E857" s="62"/>
      <c r="F857" s="1"/>
      <c r="G857" s="1"/>
      <c r="H857" s="1"/>
      <c r="I857" s="1"/>
      <c r="J857" s="1"/>
      <c r="K857" s="1"/>
      <c r="L857" s="1"/>
      <c r="M857" s="1"/>
      <c r="N857" s="1"/>
      <c r="O857" s="1"/>
      <c r="P857" s="1"/>
      <c r="Q857" s="1"/>
      <c r="R857" s="1"/>
      <c r="S857" s="1"/>
      <c r="T857" s="1"/>
      <c r="U857" s="1"/>
      <c r="V857" s="62"/>
      <c r="W857" s="62"/>
      <c r="X857" s="62"/>
    </row>
    <row r="858" spans="1:24" x14ac:dyDescent="0.25">
      <c r="A858" s="62"/>
      <c r="B858" s="62"/>
      <c r="C858" s="62"/>
      <c r="D858" s="62"/>
      <c r="E858" s="62"/>
      <c r="F858" s="1"/>
      <c r="G858" s="1"/>
      <c r="H858" s="1"/>
      <c r="I858" s="1"/>
      <c r="J858" s="1"/>
      <c r="K858" s="1"/>
      <c r="L858" s="1"/>
      <c r="M858" s="1"/>
      <c r="N858" s="1"/>
      <c r="O858" s="1"/>
      <c r="P858" s="1"/>
      <c r="Q858" s="1"/>
      <c r="R858" s="1"/>
      <c r="S858" s="1"/>
      <c r="T858" s="1"/>
      <c r="U858" s="1"/>
      <c r="V858" s="62"/>
      <c r="W858" s="62"/>
      <c r="X858" s="62"/>
    </row>
    <row r="859" spans="1:24" x14ac:dyDescent="0.25">
      <c r="A859" s="62"/>
      <c r="B859" s="62"/>
      <c r="C859" s="62"/>
      <c r="D859" s="62"/>
      <c r="E859" s="62"/>
      <c r="F859" s="1"/>
      <c r="G859" s="1"/>
      <c r="H859" s="1"/>
      <c r="I859" s="1"/>
      <c r="J859" s="1"/>
      <c r="K859" s="1"/>
      <c r="L859" s="1"/>
      <c r="M859" s="1"/>
      <c r="N859" s="1"/>
      <c r="O859" s="1"/>
      <c r="P859" s="1"/>
      <c r="Q859" s="1"/>
      <c r="R859" s="1"/>
      <c r="S859" s="1"/>
      <c r="T859" s="1"/>
      <c r="U859" s="1"/>
      <c r="V859" s="62"/>
      <c r="W859" s="62"/>
      <c r="X859" s="62"/>
    </row>
    <row r="860" spans="1:24" x14ac:dyDescent="0.25">
      <c r="A860" s="62"/>
      <c r="B860" s="62"/>
      <c r="C860" s="62"/>
      <c r="D860" s="62"/>
      <c r="E860" s="62"/>
      <c r="F860" s="1"/>
      <c r="G860" s="1"/>
      <c r="H860" s="1"/>
      <c r="I860" s="1"/>
      <c r="J860" s="1"/>
      <c r="K860" s="1"/>
      <c r="L860" s="1"/>
      <c r="M860" s="1"/>
      <c r="N860" s="1"/>
      <c r="O860" s="1"/>
      <c r="P860" s="1"/>
      <c r="Q860" s="1"/>
      <c r="R860" s="1"/>
      <c r="S860" s="1"/>
      <c r="T860" s="1"/>
      <c r="U860" s="1"/>
      <c r="V860" s="62"/>
      <c r="W860" s="62"/>
      <c r="X860" s="62"/>
    </row>
    <row r="861" spans="1:24" x14ac:dyDescent="0.25">
      <c r="A861" s="62"/>
      <c r="B861" s="62"/>
      <c r="C861" s="62"/>
      <c r="D861" s="62"/>
      <c r="E861" s="62"/>
      <c r="F861" s="1"/>
      <c r="G861" s="1"/>
      <c r="H861" s="1"/>
      <c r="I861" s="1"/>
      <c r="J861" s="1"/>
      <c r="K861" s="1"/>
      <c r="L861" s="1"/>
      <c r="M861" s="1"/>
      <c r="N861" s="1"/>
      <c r="O861" s="1"/>
      <c r="P861" s="1"/>
      <c r="Q861" s="1"/>
      <c r="R861" s="1"/>
      <c r="S861" s="1"/>
      <c r="T861" s="1"/>
      <c r="U861" s="1"/>
      <c r="V861" s="62"/>
      <c r="W861" s="62"/>
      <c r="X861" s="62"/>
    </row>
    <row r="862" spans="1:24" x14ac:dyDescent="0.25">
      <c r="A862" s="62"/>
      <c r="B862" s="62"/>
      <c r="C862" s="62"/>
      <c r="D862" s="62"/>
      <c r="E862" s="62"/>
      <c r="F862" s="1"/>
      <c r="G862" s="1"/>
      <c r="H862" s="1"/>
      <c r="I862" s="1"/>
      <c r="J862" s="1"/>
      <c r="K862" s="1"/>
      <c r="L862" s="1"/>
      <c r="M862" s="1"/>
      <c r="N862" s="1"/>
      <c r="O862" s="1"/>
      <c r="P862" s="1"/>
      <c r="Q862" s="1"/>
      <c r="R862" s="1"/>
      <c r="S862" s="1"/>
      <c r="T862" s="1"/>
      <c r="U862" s="1"/>
      <c r="V862" s="62"/>
      <c r="W862" s="62"/>
      <c r="X862" s="62"/>
    </row>
    <row r="863" spans="1:24" x14ac:dyDescent="0.25">
      <c r="A863" s="62"/>
      <c r="B863" s="62"/>
      <c r="C863" s="62"/>
      <c r="D863" s="62"/>
      <c r="E863" s="62"/>
      <c r="F863" s="1"/>
      <c r="G863" s="1"/>
      <c r="H863" s="1"/>
      <c r="I863" s="1"/>
      <c r="J863" s="1"/>
      <c r="K863" s="1"/>
      <c r="L863" s="1"/>
      <c r="M863" s="1"/>
      <c r="N863" s="1"/>
      <c r="O863" s="1"/>
      <c r="P863" s="1"/>
      <c r="Q863" s="1"/>
      <c r="R863" s="1"/>
      <c r="S863" s="1"/>
      <c r="T863" s="1"/>
      <c r="U863" s="1"/>
      <c r="V863" s="62"/>
      <c r="W863" s="62"/>
      <c r="X863" s="62"/>
    </row>
    <row r="864" spans="1:24" x14ac:dyDescent="0.25">
      <c r="A864" s="62"/>
      <c r="B864" s="62"/>
      <c r="C864" s="62"/>
      <c r="D864" s="62"/>
      <c r="E864" s="62"/>
      <c r="F864" s="1"/>
      <c r="G864" s="1"/>
      <c r="H864" s="1"/>
      <c r="I864" s="1"/>
      <c r="J864" s="1"/>
      <c r="K864" s="1"/>
      <c r="L864" s="1"/>
      <c r="M864" s="1"/>
      <c r="N864" s="1"/>
      <c r="O864" s="1"/>
      <c r="P864" s="1"/>
      <c r="Q864" s="1"/>
      <c r="R864" s="1"/>
      <c r="S864" s="1"/>
      <c r="T864" s="1"/>
      <c r="U864" s="1"/>
      <c r="V864" s="62"/>
      <c r="W864" s="62"/>
      <c r="X864" s="62"/>
    </row>
    <row r="865" spans="1:24" x14ac:dyDescent="0.25">
      <c r="A865" s="62"/>
      <c r="B865" s="62"/>
      <c r="C865" s="62"/>
      <c r="D865" s="62"/>
      <c r="E865" s="62"/>
      <c r="F865" s="1"/>
      <c r="G865" s="1"/>
      <c r="H865" s="1"/>
      <c r="I865" s="1"/>
      <c r="J865" s="1"/>
      <c r="K865" s="1"/>
      <c r="L865" s="1"/>
      <c r="M865" s="1"/>
      <c r="N865" s="1"/>
      <c r="O865" s="1"/>
      <c r="P865" s="1"/>
      <c r="Q865" s="1"/>
      <c r="R865" s="1"/>
      <c r="S865" s="1"/>
      <c r="T865" s="1"/>
      <c r="U865" s="1"/>
      <c r="V865" s="62"/>
      <c r="W865" s="62"/>
      <c r="X865" s="62"/>
    </row>
    <row r="866" spans="1:24" x14ac:dyDescent="0.25">
      <c r="A866" s="62"/>
      <c r="B866" s="62"/>
      <c r="C866" s="62"/>
      <c r="D866" s="62"/>
      <c r="E866" s="62"/>
      <c r="F866" s="1"/>
      <c r="G866" s="1"/>
      <c r="H866" s="1"/>
      <c r="I866" s="1"/>
      <c r="J866" s="1"/>
      <c r="K866" s="1"/>
      <c r="L866" s="1"/>
      <c r="M866" s="1"/>
      <c r="N866" s="1"/>
      <c r="O866" s="1"/>
      <c r="P866" s="1"/>
      <c r="Q866" s="1"/>
      <c r="R866" s="1"/>
      <c r="S866" s="1"/>
      <c r="T866" s="1"/>
      <c r="U866" s="1"/>
      <c r="V866" s="62"/>
      <c r="W866" s="62"/>
      <c r="X866" s="62"/>
    </row>
    <row r="867" spans="1:24" x14ac:dyDescent="0.25">
      <c r="A867" s="62"/>
      <c r="B867" s="62"/>
      <c r="C867" s="62"/>
      <c r="D867" s="62"/>
      <c r="E867" s="62"/>
      <c r="F867" s="1"/>
      <c r="G867" s="1"/>
      <c r="H867" s="1"/>
      <c r="I867" s="1"/>
      <c r="J867" s="1"/>
      <c r="K867" s="1"/>
      <c r="L867" s="1"/>
      <c r="M867" s="1"/>
      <c r="N867" s="1"/>
      <c r="O867" s="1"/>
      <c r="P867" s="1"/>
      <c r="Q867" s="1"/>
      <c r="R867" s="1"/>
      <c r="S867" s="1"/>
      <c r="T867" s="1"/>
      <c r="U867" s="1"/>
      <c r="V867" s="62"/>
      <c r="W867" s="62"/>
      <c r="X867" s="62"/>
    </row>
    <row r="868" spans="1:24" x14ac:dyDescent="0.25">
      <c r="A868" s="62"/>
      <c r="B868" s="62"/>
      <c r="C868" s="62"/>
      <c r="D868" s="62"/>
      <c r="E868" s="62"/>
      <c r="F868" s="1"/>
      <c r="G868" s="1"/>
      <c r="H868" s="1"/>
      <c r="I868" s="1"/>
      <c r="J868" s="1"/>
      <c r="K868" s="1"/>
      <c r="L868" s="1"/>
      <c r="M868" s="1"/>
      <c r="N868" s="1"/>
      <c r="O868" s="1"/>
      <c r="P868" s="1"/>
      <c r="Q868" s="1"/>
      <c r="R868" s="1"/>
      <c r="S868" s="1"/>
      <c r="T868" s="1"/>
      <c r="U868" s="1"/>
      <c r="V868" s="62"/>
      <c r="W868" s="62"/>
      <c r="X868" s="62"/>
    </row>
    <row r="869" spans="1:24" x14ac:dyDescent="0.25">
      <c r="A869" s="62"/>
      <c r="B869" s="62"/>
      <c r="C869" s="62"/>
      <c r="D869" s="62"/>
      <c r="E869" s="62"/>
      <c r="F869" s="1"/>
      <c r="G869" s="1"/>
      <c r="H869" s="1"/>
      <c r="I869" s="1"/>
      <c r="J869" s="1"/>
      <c r="K869" s="1"/>
      <c r="L869" s="1"/>
      <c r="M869" s="1"/>
      <c r="N869" s="1"/>
      <c r="O869" s="1"/>
      <c r="P869" s="1"/>
      <c r="Q869" s="1"/>
      <c r="R869" s="1"/>
      <c r="S869" s="1"/>
      <c r="T869" s="1"/>
      <c r="U869" s="1"/>
      <c r="V869" s="62"/>
      <c r="W869" s="62"/>
      <c r="X869" s="62"/>
    </row>
    <row r="870" spans="1:24" x14ac:dyDescent="0.25">
      <c r="A870" s="62"/>
      <c r="B870" s="62"/>
      <c r="C870" s="62"/>
      <c r="D870" s="62"/>
      <c r="E870" s="62"/>
      <c r="F870" s="1"/>
      <c r="G870" s="1"/>
      <c r="H870" s="1"/>
      <c r="I870" s="1"/>
      <c r="J870" s="1"/>
      <c r="K870" s="1"/>
      <c r="L870" s="1"/>
      <c r="M870" s="1"/>
      <c r="N870" s="1"/>
      <c r="O870" s="1"/>
      <c r="P870" s="1"/>
      <c r="Q870" s="1"/>
      <c r="R870" s="1"/>
      <c r="S870" s="1"/>
      <c r="T870" s="1"/>
      <c r="U870" s="1"/>
      <c r="V870" s="62"/>
      <c r="W870" s="62"/>
      <c r="X870" s="62"/>
    </row>
    <row r="871" spans="1:24" x14ac:dyDescent="0.25">
      <c r="A871" s="62"/>
      <c r="B871" s="62"/>
      <c r="C871" s="62"/>
      <c r="D871" s="62"/>
      <c r="E871" s="62"/>
      <c r="F871" s="1"/>
      <c r="G871" s="1"/>
      <c r="H871" s="1"/>
      <c r="I871" s="1"/>
      <c r="J871" s="1"/>
      <c r="K871" s="1"/>
      <c r="L871" s="1"/>
      <c r="M871" s="1"/>
      <c r="N871" s="1"/>
      <c r="O871" s="1"/>
      <c r="P871" s="1"/>
      <c r="Q871" s="1"/>
      <c r="R871" s="1"/>
      <c r="S871" s="1"/>
      <c r="T871" s="1"/>
      <c r="U871" s="1"/>
      <c r="V871" s="62"/>
      <c r="W871" s="62"/>
      <c r="X871" s="62"/>
    </row>
    <row r="872" spans="1:24" x14ac:dyDescent="0.25">
      <c r="A872" s="62"/>
      <c r="B872" s="62"/>
      <c r="C872" s="62"/>
      <c r="D872" s="62"/>
      <c r="E872" s="62"/>
      <c r="F872" s="1"/>
      <c r="G872" s="1"/>
      <c r="H872" s="1"/>
      <c r="I872" s="1"/>
      <c r="J872" s="1"/>
      <c r="K872" s="1"/>
      <c r="L872" s="1"/>
      <c r="M872" s="1"/>
      <c r="N872" s="1"/>
      <c r="O872" s="1"/>
      <c r="P872" s="1"/>
      <c r="Q872" s="1"/>
      <c r="R872" s="1"/>
      <c r="S872" s="1"/>
      <c r="T872" s="1"/>
      <c r="U872" s="1"/>
      <c r="V872" s="62"/>
      <c r="W872" s="62"/>
      <c r="X872" s="62"/>
    </row>
    <row r="873" spans="1:24" x14ac:dyDescent="0.25">
      <c r="A873" s="62"/>
      <c r="B873" s="62"/>
      <c r="C873" s="62"/>
      <c r="D873" s="62"/>
      <c r="E873" s="62"/>
      <c r="F873" s="1"/>
      <c r="G873" s="1"/>
      <c r="H873" s="1"/>
      <c r="I873" s="1"/>
      <c r="J873" s="1"/>
      <c r="K873" s="1"/>
      <c r="L873" s="1"/>
      <c r="M873" s="1"/>
      <c r="N873" s="1"/>
      <c r="O873" s="1"/>
      <c r="P873" s="1"/>
      <c r="Q873" s="1"/>
      <c r="R873" s="1"/>
      <c r="S873" s="1"/>
      <c r="T873" s="1"/>
      <c r="U873" s="1"/>
      <c r="V873" s="62"/>
      <c r="W873" s="62"/>
      <c r="X873" s="62"/>
    </row>
    <row r="874" spans="1:24" x14ac:dyDescent="0.25">
      <c r="A874" s="62"/>
      <c r="B874" s="62"/>
      <c r="C874" s="62"/>
      <c r="D874" s="62"/>
      <c r="E874" s="62"/>
      <c r="F874" s="1"/>
      <c r="G874" s="1"/>
      <c r="H874" s="1"/>
      <c r="I874" s="1"/>
      <c r="J874" s="1"/>
      <c r="K874" s="1"/>
      <c r="L874" s="1"/>
      <c r="M874" s="1"/>
      <c r="N874" s="1"/>
      <c r="O874" s="1"/>
      <c r="P874" s="1"/>
      <c r="Q874" s="1"/>
      <c r="R874" s="1"/>
      <c r="S874" s="1"/>
      <c r="T874" s="1"/>
      <c r="U874" s="1"/>
      <c r="V874" s="62"/>
      <c r="W874" s="62"/>
      <c r="X874" s="62"/>
    </row>
    <row r="875" spans="1:24" x14ac:dyDescent="0.25">
      <c r="A875" s="62"/>
      <c r="B875" s="62"/>
      <c r="C875" s="62"/>
      <c r="D875" s="62"/>
      <c r="E875" s="62"/>
      <c r="F875" s="1"/>
      <c r="G875" s="1"/>
      <c r="H875" s="1"/>
      <c r="I875" s="1"/>
      <c r="J875" s="1"/>
      <c r="K875" s="1"/>
      <c r="L875" s="1"/>
      <c r="M875" s="1"/>
      <c r="N875" s="1"/>
      <c r="O875" s="1"/>
      <c r="P875" s="1"/>
      <c r="Q875" s="1"/>
      <c r="R875" s="1"/>
      <c r="S875" s="1"/>
      <c r="T875" s="1"/>
      <c r="U875" s="1"/>
      <c r="V875" s="62"/>
      <c r="W875" s="62"/>
      <c r="X875" s="62"/>
    </row>
    <row r="876" spans="1:24" x14ac:dyDescent="0.25">
      <c r="A876" s="62"/>
      <c r="B876" s="62"/>
      <c r="C876" s="62"/>
      <c r="D876" s="62"/>
      <c r="E876" s="62"/>
      <c r="F876" s="1"/>
      <c r="G876" s="1"/>
      <c r="H876" s="1"/>
      <c r="I876" s="1"/>
      <c r="J876" s="1"/>
      <c r="K876" s="1"/>
      <c r="L876" s="1"/>
      <c r="M876" s="1"/>
      <c r="N876" s="1"/>
      <c r="O876" s="1"/>
      <c r="P876" s="1"/>
      <c r="Q876" s="1"/>
      <c r="R876" s="1"/>
      <c r="S876" s="1"/>
      <c r="T876" s="1"/>
      <c r="U876" s="1"/>
      <c r="V876" s="62"/>
      <c r="W876" s="62"/>
      <c r="X876" s="62"/>
    </row>
    <row r="877" spans="1:24" x14ac:dyDescent="0.25">
      <c r="A877" s="62"/>
      <c r="B877" s="62"/>
      <c r="C877" s="62"/>
      <c r="D877" s="62"/>
      <c r="E877" s="62"/>
      <c r="F877" s="1"/>
      <c r="G877" s="1"/>
      <c r="H877" s="1"/>
      <c r="I877" s="1"/>
      <c r="J877" s="1"/>
      <c r="K877" s="1"/>
      <c r="L877" s="1"/>
      <c r="M877" s="1"/>
      <c r="N877" s="1"/>
      <c r="O877" s="1"/>
      <c r="P877" s="1"/>
      <c r="Q877" s="1"/>
      <c r="R877" s="1"/>
      <c r="S877" s="1"/>
      <c r="T877" s="1"/>
      <c r="U877" s="1"/>
      <c r="V877" s="62"/>
      <c r="W877" s="62"/>
      <c r="X877" s="62"/>
    </row>
    <row r="878" spans="1:24" x14ac:dyDescent="0.25">
      <c r="A878" s="62"/>
      <c r="B878" s="62"/>
      <c r="C878" s="62"/>
      <c r="D878" s="62"/>
      <c r="E878" s="62"/>
      <c r="F878" s="1"/>
      <c r="G878" s="1"/>
      <c r="H878" s="1"/>
      <c r="I878" s="1"/>
      <c r="J878" s="1"/>
      <c r="K878" s="1"/>
      <c r="L878" s="1"/>
      <c r="M878" s="1"/>
      <c r="N878" s="1"/>
      <c r="O878" s="1"/>
      <c r="P878" s="1"/>
      <c r="Q878" s="1"/>
      <c r="R878" s="1"/>
      <c r="S878" s="1"/>
      <c r="T878" s="1"/>
      <c r="U878" s="1"/>
      <c r="V878" s="62"/>
      <c r="W878" s="62"/>
      <c r="X878" s="62"/>
    </row>
    <row r="879" spans="1:24" x14ac:dyDescent="0.25">
      <c r="A879" s="62"/>
      <c r="B879" s="62"/>
      <c r="C879" s="62"/>
      <c r="D879" s="62"/>
      <c r="E879" s="62"/>
      <c r="F879" s="1"/>
      <c r="G879" s="1"/>
      <c r="H879" s="1"/>
      <c r="I879" s="1"/>
      <c r="J879" s="1"/>
      <c r="K879" s="1"/>
      <c r="L879" s="1"/>
      <c r="M879" s="1"/>
      <c r="N879" s="1"/>
      <c r="O879" s="1"/>
      <c r="P879" s="1"/>
      <c r="Q879" s="1"/>
      <c r="R879" s="1"/>
      <c r="S879" s="1"/>
      <c r="T879" s="1"/>
      <c r="U879" s="1"/>
      <c r="V879" s="62"/>
      <c r="W879" s="62"/>
      <c r="X879" s="62"/>
    </row>
    <row r="880" spans="1:24" x14ac:dyDescent="0.25">
      <c r="A880" s="62"/>
      <c r="B880" s="62"/>
      <c r="C880" s="62"/>
      <c r="D880" s="62"/>
      <c r="E880" s="62"/>
      <c r="F880" s="1"/>
      <c r="G880" s="1"/>
      <c r="H880" s="1"/>
      <c r="I880" s="1"/>
      <c r="J880" s="1"/>
      <c r="K880" s="1"/>
      <c r="L880" s="1"/>
      <c r="M880" s="1"/>
      <c r="N880" s="1"/>
      <c r="O880" s="1"/>
      <c r="P880" s="1"/>
      <c r="Q880" s="1"/>
      <c r="R880" s="1"/>
      <c r="S880" s="1"/>
      <c r="T880" s="1"/>
      <c r="U880" s="1"/>
      <c r="V880" s="62"/>
      <c r="W880" s="62"/>
      <c r="X880" s="62"/>
    </row>
    <row r="881" spans="1:24" x14ac:dyDescent="0.25">
      <c r="A881" s="62"/>
      <c r="B881" s="62"/>
      <c r="C881" s="62"/>
      <c r="D881" s="62"/>
      <c r="E881" s="62"/>
      <c r="F881" s="1"/>
      <c r="G881" s="1"/>
      <c r="H881" s="1"/>
      <c r="I881" s="1"/>
      <c r="J881" s="1"/>
      <c r="K881" s="1"/>
      <c r="L881" s="1"/>
      <c r="M881" s="1"/>
      <c r="N881" s="1"/>
      <c r="O881" s="1"/>
      <c r="P881" s="1"/>
      <c r="Q881" s="1"/>
      <c r="R881" s="1"/>
      <c r="S881" s="1"/>
      <c r="T881" s="1"/>
      <c r="U881" s="1"/>
      <c r="V881" s="62"/>
      <c r="W881" s="62"/>
      <c r="X881" s="62"/>
    </row>
    <row r="882" spans="1:24" x14ac:dyDescent="0.25">
      <c r="A882" s="62"/>
      <c r="B882" s="62"/>
      <c r="C882" s="62"/>
      <c r="D882" s="62"/>
      <c r="E882" s="62"/>
      <c r="F882" s="1"/>
      <c r="G882" s="1"/>
      <c r="H882" s="1"/>
      <c r="I882" s="1"/>
      <c r="J882" s="1"/>
      <c r="K882" s="1"/>
      <c r="L882" s="1"/>
      <c r="M882" s="1"/>
      <c r="N882" s="1"/>
      <c r="O882" s="1"/>
      <c r="P882" s="1"/>
      <c r="Q882" s="1"/>
      <c r="R882" s="1"/>
      <c r="S882" s="1"/>
      <c r="T882" s="1"/>
      <c r="U882" s="1"/>
      <c r="V882" s="62"/>
      <c r="W882" s="62"/>
      <c r="X882" s="62"/>
    </row>
    <row r="883" spans="1:24" x14ac:dyDescent="0.25">
      <c r="A883" s="62"/>
      <c r="B883" s="62"/>
      <c r="C883" s="62"/>
      <c r="D883" s="62"/>
      <c r="E883" s="62"/>
      <c r="F883" s="1"/>
      <c r="G883" s="1"/>
      <c r="H883" s="1"/>
      <c r="I883" s="1"/>
      <c r="J883" s="1"/>
      <c r="K883" s="1"/>
      <c r="L883" s="1"/>
      <c r="M883" s="1"/>
      <c r="N883" s="1"/>
      <c r="O883" s="1"/>
      <c r="P883" s="1"/>
      <c r="Q883" s="1"/>
      <c r="R883" s="1"/>
      <c r="S883" s="1"/>
      <c r="T883" s="1"/>
      <c r="U883" s="1"/>
      <c r="V883" s="62"/>
      <c r="W883" s="62"/>
      <c r="X883" s="62"/>
    </row>
    <row r="884" spans="1:24" x14ac:dyDescent="0.25">
      <c r="A884" s="62"/>
      <c r="B884" s="62"/>
      <c r="C884" s="62"/>
      <c r="D884" s="62"/>
      <c r="E884" s="62"/>
      <c r="F884" s="1"/>
      <c r="G884" s="1"/>
      <c r="H884" s="1"/>
      <c r="I884" s="1"/>
      <c r="J884" s="1"/>
      <c r="K884" s="1"/>
      <c r="L884" s="1"/>
      <c r="M884" s="1"/>
      <c r="N884" s="1"/>
      <c r="O884" s="1"/>
      <c r="P884" s="1"/>
      <c r="Q884" s="1"/>
      <c r="R884" s="1"/>
      <c r="S884" s="1"/>
      <c r="T884" s="1"/>
      <c r="U884" s="1"/>
      <c r="V884" s="62"/>
      <c r="W884" s="62"/>
      <c r="X884" s="62"/>
    </row>
    <row r="885" spans="1:24" x14ac:dyDescent="0.25">
      <c r="A885" s="62"/>
      <c r="B885" s="62"/>
      <c r="C885" s="62"/>
      <c r="D885" s="62"/>
      <c r="E885" s="62"/>
      <c r="F885" s="1"/>
      <c r="G885" s="1"/>
      <c r="H885" s="1"/>
      <c r="I885" s="1"/>
      <c r="J885" s="1"/>
      <c r="K885" s="1"/>
      <c r="L885" s="1"/>
      <c r="M885" s="1"/>
      <c r="N885" s="1"/>
      <c r="O885" s="1"/>
      <c r="P885" s="1"/>
      <c r="Q885" s="1"/>
      <c r="R885" s="1"/>
      <c r="S885" s="1"/>
      <c r="T885" s="1"/>
      <c r="U885" s="1"/>
      <c r="V885" s="62"/>
      <c r="W885" s="62"/>
      <c r="X885" s="62"/>
    </row>
    <row r="886" spans="1:24" x14ac:dyDescent="0.25">
      <c r="A886" s="62"/>
      <c r="B886" s="62"/>
      <c r="C886" s="62"/>
      <c r="D886" s="62"/>
      <c r="E886" s="62"/>
      <c r="F886" s="1"/>
      <c r="G886" s="1"/>
      <c r="H886" s="1"/>
      <c r="I886" s="1"/>
      <c r="J886" s="1"/>
      <c r="K886" s="1"/>
      <c r="L886" s="1"/>
      <c r="M886" s="1"/>
      <c r="N886" s="1"/>
      <c r="O886" s="1"/>
      <c r="P886" s="1"/>
      <c r="Q886" s="1"/>
      <c r="R886" s="1"/>
      <c r="S886" s="1"/>
      <c r="T886" s="1"/>
      <c r="U886" s="1"/>
      <c r="V886" s="62"/>
      <c r="W886" s="62"/>
      <c r="X886" s="62"/>
    </row>
    <row r="887" spans="1:24" x14ac:dyDescent="0.25">
      <c r="A887" s="62"/>
      <c r="B887" s="62"/>
      <c r="C887" s="62"/>
      <c r="D887" s="62"/>
      <c r="E887" s="62"/>
      <c r="F887" s="1"/>
      <c r="G887" s="1"/>
      <c r="H887" s="1"/>
      <c r="I887" s="1"/>
      <c r="J887" s="1"/>
      <c r="K887" s="1"/>
      <c r="L887" s="1"/>
      <c r="M887" s="1"/>
      <c r="N887" s="1"/>
      <c r="O887" s="1"/>
      <c r="P887" s="1"/>
      <c r="Q887" s="1"/>
      <c r="R887" s="1"/>
      <c r="S887" s="1"/>
      <c r="T887" s="1"/>
      <c r="U887" s="1"/>
      <c r="V887" s="62"/>
      <c r="W887" s="62"/>
      <c r="X887" s="62"/>
    </row>
    <row r="888" spans="1:24" x14ac:dyDescent="0.25">
      <c r="A888" s="62"/>
      <c r="B888" s="62"/>
      <c r="C888" s="62"/>
      <c r="D888" s="62"/>
      <c r="E888" s="62"/>
      <c r="F888" s="1"/>
      <c r="G888" s="1"/>
      <c r="H888" s="1"/>
      <c r="I888" s="1"/>
      <c r="J888" s="1"/>
      <c r="K888" s="1"/>
      <c r="L888" s="1"/>
      <c r="M888" s="1"/>
      <c r="N888" s="1"/>
      <c r="O888" s="1"/>
      <c r="P888" s="1"/>
      <c r="Q888" s="1"/>
      <c r="R888" s="1"/>
      <c r="S888" s="1"/>
      <c r="T888" s="1"/>
      <c r="U888" s="1"/>
      <c r="V888" s="62"/>
      <c r="W888" s="62"/>
      <c r="X888" s="62"/>
    </row>
    <row r="889" spans="1:24" x14ac:dyDescent="0.25">
      <c r="A889" s="62"/>
      <c r="B889" s="62"/>
      <c r="C889" s="62"/>
      <c r="D889" s="62"/>
      <c r="E889" s="62"/>
      <c r="F889" s="1"/>
      <c r="G889" s="1"/>
      <c r="H889" s="1"/>
      <c r="I889" s="1"/>
      <c r="J889" s="1"/>
      <c r="K889" s="1"/>
      <c r="L889" s="1"/>
      <c r="M889" s="1"/>
      <c r="N889" s="1"/>
      <c r="O889" s="1"/>
      <c r="P889" s="1"/>
      <c r="Q889" s="1"/>
      <c r="R889" s="1"/>
      <c r="S889" s="1"/>
      <c r="T889" s="1"/>
      <c r="U889" s="1"/>
      <c r="V889" s="62"/>
      <c r="W889" s="62"/>
      <c r="X889" s="62"/>
    </row>
    <row r="890" spans="1:24" x14ac:dyDescent="0.25">
      <c r="A890" s="62"/>
      <c r="B890" s="62"/>
      <c r="C890" s="62"/>
      <c r="D890" s="62"/>
      <c r="E890" s="62"/>
      <c r="F890" s="1"/>
      <c r="G890" s="1"/>
      <c r="H890" s="1"/>
      <c r="I890" s="1"/>
      <c r="J890" s="1"/>
      <c r="K890" s="1"/>
      <c r="L890" s="1"/>
      <c r="M890" s="1"/>
      <c r="N890" s="1"/>
      <c r="O890" s="1"/>
      <c r="P890" s="1"/>
      <c r="Q890" s="1"/>
      <c r="R890" s="1"/>
      <c r="S890" s="1"/>
      <c r="T890" s="1"/>
      <c r="U890" s="1"/>
      <c r="V890" s="62"/>
      <c r="W890" s="62"/>
      <c r="X890" s="62"/>
    </row>
    <row r="891" spans="1:24" x14ac:dyDescent="0.25">
      <c r="A891" s="62"/>
      <c r="B891" s="62"/>
      <c r="C891" s="62"/>
      <c r="D891" s="62"/>
      <c r="E891" s="62"/>
      <c r="F891" s="1"/>
      <c r="G891" s="1"/>
      <c r="H891" s="1"/>
      <c r="I891" s="1"/>
      <c r="J891" s="1"/>
      <c r="K891" s="1"/>
      <c r="L891" s="1"/>
      <c r="M891" s="1"/>
      <c r="N891" s="1"/>
      <c r="O891" s="1"/>
      <c r="P891" s="1"/>
      <c r="Q891" s="1"/>
      <c r="R891" s="1"/>
      <c r="S891" s="1"/>
      <c r="T891" s="1"/>
      <c r="U891" s="1"/>
      <c r="V891" s="62"/>
      <c r="W891" s="62"/>
      <c r="X891" s="62"/>
    </row>
    <row r="892" spans="1:24" x14ac:dyDescent="0.25">
      <c r="A892" s="62"/>
      <c r="B892" s="62"/>
      <c r="C892" s="62"/>
      <c r="D892" s="62"/>
      <c r="E892" s="62"/>
      <c r="F892" s="1"/>
      <c r="G892" s="1"/>
      <c r="H892" s="1"/>
      <c r="I892" s="1"/>
      <c r="J892" s="1"/>
      <c r="K892" s="1"/>
      <c r="L892" s="1"/>
      <c r="M892" s="1"/>
      <c r="N892" s="1"/>
      <c r="O892" s="1"/>
      <c r="P892" s="1"/>
      <c r="Q892" s="1"/>
      <c r="R892" s="1"/>
      <c r="S892" s="1"/>
      <c r="T892" s="1"/>
      <c r="U892" s="1"/>
      <c r="V892" s="62"/>
      <c r="W892" s="62"/>
      <c r="X892" s="62"/>
    </row>
    <row r="893" spans="1:24" x14ac:dyDescent="0.25">
      <c r="A893" s="62"/>
      <c r="B893" s="62"/>
      <c r="C893" s="62"/>
      <c r="D893" s="62"/>
      <c r="E893" s="62"/>
      <c r="F893" s="1"/>
      <c r="G893" s="1"/>
      <c r="H893" s="1"/>
      <c r="I893" s="1"/>
      <c r="J893" s="1"/>
      <c r="K893" s="1"/>
      <c r="L893" s="1"/>
      <c r="M893" s="1"/>
      <c r="N893" s="1"/>
      <c r="O893" s="1"/>
      <c r="P893" s="1"/>
      <c r="Q893" s="1"/>
      <c r="R893" s="1"/>
      <c r="S893" s="1"/>
      <c r="T893" s="1"/>
      <c r="U893" s="1"/>
      <c r="V893" s="62"/>
      <c r="W893" s="62"/>
      <c r="X893" s="62"/>
    </row>
    <row r="894" spans="1:24" x14ac:dyDescent="0.25">
      <c r="A894" s="62"/>
      <c r="B894" s="62"/>
      <c r="C894" s="62"/>
      <c r="D894" s="62"/>
      <c r="E894" s="62"/>
      <c r="F894" s="1"/>
      <c r="G894" s="1"/>
      <c r="H894" s="1"/>
      <c r="I894" s="1"/>
      <c r="J894" s="1"/>
      <c r="K894" s="1"/>
      <c r="L894" s="1"/>
      <c r="M894" s="1"/>
      <c r="N894" s="1"/>
      <c r="O894" s="1"/>
      <c r="P894" s="1"/>
      <c r="Q894" s="1"/>
      <c r="R894" s="1"/>
      <c r="S894" s="1"/>
      <c r="T894" s="1"/>
      <c r="U894" s="1"/>
      <c r="V894" s="62"/>
      <c r="W894" s="62"/>
      <c r="X894" s="62"/>
    </row>
    <row r="895" spans="1:24" x14ac:dyDescent="0.25">
      <c r="A895" s="62"/>
      <c r="B895" s="62"/>
      <c r="C895" s="62"/>
      <c r="D895" s="62"/>
      <c r="E895" s="62"/>
      <c r="F895" s="1"/>
      <c r="G895" s="1"/>
      <c r="H895" s="1"/>
      <c r="I895" s="1"/>
      <c r="J895" s="1"/>
      <c r="K895" s="1"/>
      <c r="L895" s="1"/>
      <c r="M895" s="1"/>
      <c r="N895" s="1"/>
      <c r="O895" s="1"/>
      <c r="P895" s="1"/>
      <c r="Q895" s="1"/>
      <c r="R895" s="1"/>
      <c r="S895" s="1"/>
      <c r="T895" s="1"/>
      <c r="U895" s="1"/>
      <c r="V895" s="62"/>
      <c r="W895" s="62"/>
      <c r="X895" s="62"/>
    </row>
    <row r="896" spans="1:24" x14ac:dyDescent="0.25">
      <c r="A896" s="62"/>
      <c r="B896" s="62"/>
      <c r="C896" s="62"/>
      <c r="D896" s="62"/>
      <c r="E896" s="62"/>
      <c r="F896" s="1"/>
      <c r="G896" s="1"/>
      <c r="H896" s="1"/>
      <c r="I896" s="1"/>
      <c r="J896" s="1"/>
      <c r="K896" s="1"/>
      <c r="L896" s="1"/>
      <c r="M896" s="1"/>
      <c r="N896" s="1"/>
      <c r="O896" s="1"/>
      <c r="P896" s="1"/>
      <c r="Q896" s="1"/>
      <c r="R896" s="1"/>
      <c r="S896" s="1"/>
      <c r="T896" s="1"/>
      <c r="U896" s="1"/>
      <c r="V896" s="62"/>
      <c r="W896" s="62"/>
      <c r="X896" s="62"/>
    </row>
    <row r="897" spans="1:24" x14ac:dyDescent="0.25">
      <c r="A897" s="62"/>
      <c r="B897" s="62"/>
      <c r="C897" s="62"/>
      <c r="D897" s="62"/>
      <c r="E897" s="62"/>
      <c r="F897" s="1"/>
      <c r="G897" s="1"/>
      <c r="H897" s="1"/>
      <c r="I897" s="1"/>
      <c r="J897" s="1"/>
      <c r="K897" s="1"/>
      <c r="L897" s="1"/>
      <c r="M897" s="1"/>
      <c r="N897" s="1"/>
      <c r="O897" s="1"/>
      <c r="P897" s="1"/>
      <c r="Q897" s="1"/>
      <c r="R897" s="1"/>
      <c r="S897" s="1"/>
      <c r="T897" s="1"/>
      <c r="U897" s="1"/>
      <c r="V897" s="62"/>
      <c r="W897" s="62"/>
      <c r="X897" s="62"/>
    </row>
    <row r="898" spans="1:24" x14ac:dyDescent="0.25">
      <c r="A898" s="62"/>
      <c r="B898" s="62"/>
      <c r="C898" s="62"/>
      <c r="D898" s="62"/>
      <c r="E898" s="62"/>
      <c r="F898" s="1"/>
      <c r="G898" s="1"/>
      <c r="H898" s="1"/>
      <c r="I898" s="1"/>
      <c r="J898" s="1"/>
      <c r="K898" s="1"/>
      <c r="L898" s="1"/>
      <c r="M898" s="1"/>
      <c r="N898" s="1"/>
      <c r="O898" s="1"/>
      <c r="P898" s="1"/>
      <c r="Q898" s="1"/>
      <c r="R898" s="1"/>
      <c r="S898" s="1"/>
      <c r="T898" s="1"/>
      <c r="U898" s="1"/>
      <c r="V898" s="62"/>
      <c r="W898" s="62"/>
      <c r="X898" s="62"/>
    </row>
    <row r="899" spans="1:24" x14ac:dyDescent="0.25">
      <c r="A899" s="62"/>
      <c r="B899" s="62"/>
      <c r="C899" s="62"/>
      <c r="D899" s="62"/>
      <c r="E899" s="62"/>
      <c r="F899" s="1"/>
      <c r="G899" s="1"/>
      <c r="H899" s="1"/>
      <c r="I899" s="1"/>
      <c r="J899" s="1"/>
      <c r="K899" s="1"/>
      <c r="L899" s="1"/>
      <c r="M899" s="1"/>
      <c r="N899" s="1"/>
      <c r="O899" s="1"/>
      <c r="P899" s="1"/>
      <c r="Q899" s="1"/>
      <c r="R899" s="1"/>
      <c r="S899" s="1"/>
      <c r="T899" s="1"/>
      <c r="U899" s="1"/>
      <c r="V899" s="62"/>
      <c r="W899" s="62"/>
      <c r="X899" s="62"/>
    </row>
    <row r="900" spans="1:24" x14ac:dyDescent="0.25">
      <c r="A900" s="62"/>
      <c r="B900" s="62"/>
      <c r="C900" s="62"/>
      <c r="D900" s="62"/>
      <c r="E900" s="62"/>
      <c r="F900" s="1"/>
      <c r="G900" s="1"/>
      <c r="H900" s="1"/>
      <c r="I900" s="1"/>
      <c r="J900" s="1"/>
      <c r="K900" s="1"/>
      <c r="L900" s="1"/>
      <c r="M900" s="1"/>
      <c r="N900" s="1"/>
      <c r="O900" s="1"/>
      <c r="P900" s="1"/>
      <c r="Q900" s="1"/>
      <c r="R900" s="1"/>
      <c r="S900" s="1"/>
      <c r="T900" s="1"/>
      <c r="U900" s="1"/>
      <c r="V900" s="62"/>
      <c r="W900" s="62"/>
      <c r="X900" s="62"/>
    </row>
    <row r="901" spans="1:24" x14ac:dyDescent="0.25">
      <c r="A901" s="62"/>
      <c r="B901" s="62"/>
      <c r="C901" s="62"/>
      <c r="D901" s="62"/>
      <c r="E901" s="62"/>
      <c r="F901" s="1"/>
      <c r="G901" s="1"/>
      <c r="H901" s="1"/>
      <c r="I901" s="1"/>
      <c r="J901" s="1"/>
      <c r="K901" s="1"/>
      <c r="L901" s="1"/>
      <c r="M901" s="1"/>
      <c r="N901" s="1"/>
      <c r="O901" s="1"/>
      <c r="P901" s="1"/>
      <c r="Q901" s="1"/>
      <c r="R901" s="1"/>
      <c r="S901" s="1"/>
      <c r="T901" s="1"/>
      <c r="U901" s="1"/>
      <c r="V901" s="62"/>
      <c r="W901" s="62"/>
      <c r="X901" s="62"/>
    </row>
    <row r="902" spans="1:24" x14ac:dyDescent="0.25">
      <c r="A902" s="62"/>
      <c r="B902" s="62"/>
      <c r="C902" s="62"/>
      <c r="D902" s="62"/>
      <c r="E902" s="62"/>
      <c r="F902" s="1"/>
      <c r="G902" s="1"/>
      <c r="H902" s="1"/>
      <c r="I902" s="1"/>
      <c r="J902" s="1"/>
      <c r="K902" s="1"/>
      <c r="L902" s="1"/>
      <c r="M902" s="1"/>
      <c r="N902" s="1"/>
      <c r="O902" s="1"/>
      <c r="P902" s="1"/>
      <c r="Q902" s="1"/>
      <c r="R902" s="1"/>
      <c r="S902" s="1"/>
      <c r="T902" s="1"/>
      <c r="U902" s="1"/>
      <c r="V902" s="62"/>
      <c r="W902" s="62"/>
      <c r="X902" s="62"/>
    </row>
    <row r="903" spans="1:24" x14ac:dyDescent="0.25">
      <c r="A903" s="62"/>
      <c r="B903" s="62"/>
      <c r="C903" s="62"/>
      <c r="D903" s="62"/>
      <c r="E903" s="62"/>
      <c r="F903" s="1"/>
      <c r="G903" s="1"/>
      <c r="H903" s="1"/>
      <c r="I903" s="1"/>
      <c r="J903" s="1"/>
      <c r="K903" s="1"/>
      <c r="L903" s="1"/>
      <c r="M903" s="1"/>
      <c r="N903" s="1"/>
      <c r="O903" s="1"/>
      <c r="P903" s="1"/>
      <c r="Q903" s="1"/>
      <c r="R903" s="1"/>
      <c r="S903" s="1"/>
      <c r="T903" s="1"/>
      <c r="U903" s="1"/>
      <c r="V903" s="62"/>
      <c r="W903" s="62"/>
      <c r="X903" s="62"/>
    </row>
    <row r="904" spans="1:24" x14ac:dyDescent="0.25">
      <c r="A904" s="62"/>
      <c r="B904" s="62"/>
      <c r="C904" s="62"/>
      <c r="D904" s="62"/>
      <c r="E904" s="62"/>
      <c r="F904" s="1"/>
      <c r="G904" s="1"/>
      <c r="H904" s="1"/>
      <c r="I904" s="1"/>
      <c r="J904" s="1"/>
      <c r="K904" s="1"/>
      <c r="L904" s="1"/>
      <c r="M904" s="1"/>
      <c r="N904" s="1"/>
      <c r="O904" s="1"/>
      <c r="P904" s="1"/>
      <c r="Q904" s="1"/>
      <c r="R904" s="1"/>
      <c r="S904" s="1"/>
      <c r="T904" s="1"/>
      <c r="U904" s="1"/>
      <c r="V904" s="62"/>
      <c r="W904" s="62"/>
      <c r="X904" s="62"/>
    </row>
    <row r="905" spans="1:24" x14ac:dyDescent="0.25">
      <c r="A905" s="62"/>
      <c r="B905" s="62"/>
      <c r="C905" s="62"/>
      <c r="D905" s="62"/>
      <c r="E905" s="62"/>
      <c r="F905" s="1"/>
      <c r="G905" s="1"/>
      <c r="H905" s="1"/>
      <c r="I905" s="1"/>
      <c r="J905" s="1"/>
      <c r="K905" s="1"/>
      <c r="L905" s="1"/>
      <c r="M905" s="1"/>
      <c r="N905" s="1"/>
      <c r="O905" s="1"/>
      <c r="P905" s="1"/>
      <c r="Q905" s="1"/>
      <c r="R905" s="1"/>
      <c r="S905" s="1"/>
      <c r="T905" s="1"/>
      <c r="U905" s="1"/>
      <c r="V905" s="62"/>
      <c r="W905" s="62"/>
      <c r="X905" s="62"/>
    </row>
    <row r="906" spans="1:24" x14ac:dyDescent="0.25">
      <c r="A906" s="62"/>
      <c r="B906" s="62"/>
      <c r="C906" s="62"/>
      <c r="D906" s="62"/>
      <c r="E906" s="62"/>
      <c r="F906" s="1"/>
      <c r="G906" s="1"/>
      <c r="H906" s="1"/>
      <c r="I906" s="1"/>
      <c r="J906" s="1"/>
      <c r="K906" s="1"/>
      <c r="L906" s="1"/>
      <c r="M906" s="1"/>
      <c r="N906" s="1"/>
      <c r="O906" s="1"/>
      <c r="P906" s="1"/>
      <c r="Q906" s="1"/>
      <c r="R906" s="1"/>
      <c r="S906" s="1"/>
      <c r="T906" s="1"/>
      <c r="U906" s="1"/>
      <c r="V906" s="62"/>
      <c r="W906" s="62"/>
      <c r="X906" s="62"/>
    </row>
    <row r="907" spans="1:24" x14ac:dyDescent="0.25">
      <c r="A907" s="62"/>
      <c r="B907" s="62"/>
      <c r="C907" s="62"/>
      <c r="D907" s="62"/>
      <c r="E907" s="62"/>
      <c r="F907" s="1"/>
      <c r="G907" s="1"/>
      <c r="H907" s="1"/>
      <c r="I907" s="1"/>
      <c r="J907" s="1"/>
      <c r="K907" s="1"/>
      <c r="L907" s="1"/>
      <c r="M907" s="1"/>
      <c r="N907" s="1"/>
      <c r="O907" s="1"/>
      <c r="P907" s="1"/>
      <c r="Q907" s="1"/>
      <c r="R907" s="1"/>
      <c r="S907" s="1"/>
      <c r="T907" s="1"/>
      <c r="U907" s="1"/>
      <c r="V907" s="62"/>
      <c r="W907" s="62"/>
      <c r="X907" s="62"/>
    </row>
    <row r="908" spans="1:24" x14ac:dyDescent="0.25">
      <c r="A908" s="62"/>
      <c r="B908" s="62"/>
      <c r="C908" s="62"/>
      <c r="D908" s="62"/>
      <c r="E908" s="62"/>
      <c r="F908" s="1"/>
      <c r="G908" s="1"/>
      <c r="H908" s="1"/>
      <c r="I908" s="1"/>
      <c r="J908" s="1"/>
      <c r="K908" s="1"/>
      <c r="L908" s="1"/>
      <c r="M908" s="1"/>
      <c r="N908" s="1"/>
      <c r="O908" s="1"/>
      <c r="P908" s="1"/>
      <c r="Q908" s="1"/>
      <c r="R908" s="1"/>
      <c r="S908" s="1"/>
      <c r="T908" s="1"/>
      <c r="U908" s="1"/>
      <c r="V908" s="62"/>
      <c r="W908" s="62"/>
      <c r="X908" s="62"/>
    </row>
    <row r="909" spans="1:24" x14ac:dyDescent="0.25">
      <c r="A909" s="62"/>
      <c r="B909" s="62"/>
      <c r="C909" s="62"/>
      <c r="D909" s="62"/>
      <c r="E909" s="62"/>
      <c r="F909" s="1"/>
      <c r="G909" s="1"/>
      <c r="H909" s="1"/>
      <c r="I909" s="1"/>
      <c r="J909" s="1"/>
      <c r="K909" s="1"/>
      <c r="L909" s="1"/>
      <c r="M909" s="1"/>
      <c r="N909" s="1"/>
      <c r="O909" s="1"/>
      <c r="P909" s="1"/>
      <c r="Q909" s="1"/>
      <c r="R909" s="1"/>
      <c r="S909" s="1"/>
      <c r="T909" s="1"/>
      <c r="U909" s="1"/>
      <c r="V909" s="62"/>
      <c r="W909" s="62"/>
      <c r="X909" s="62"/>
    </row>
    <row r="910" spans="1:24" x14ac:dyDescent="0.25">
      <c r="A910" s="62"/>
      <c r="B910" s="62"/>
      <c r="C910" s="62"/>
      <c r="D910" s="62"/>
      <c r="E910" s="62"/>
      <c r="F910" s="1"/>
      <c r="G910" s="1"/>
      <c r="H910" s="1"/>
      <c r="I910" s="1"/>
      <c r="J910" s="1"/>
      <c r="K910" s="1"/>
      <c r="L910" s="1"/>
      <c r="M910" s="1"/>
      <c r="N910" s="1"/>
      <c r="O910" s="1"/>
      <c r="P910" s="1"/>
      <c r="Q910" s="1"/>
      <c r="R910" s="1"/>
      <c r="S910" s="1"/>
      <c r="T910" s="1"/>
      <c r="U910" s="1"/>
      <c r="V910" s="62"/>
      <c r="W910" s="62"/>
      <c r="X910" s="62"/>
    </row>
    <row r="911" spans="1:24" x14ac:dyDescent="0.25">
      <c r="A911" s="62"/>
      <c r="B911" s="62"/>
      <c r="C911" s="62"/>
      <c r="D911" s="62"/>
      <c r="E911" s="62"/>
      <c r="F911" s="1"/>
      <c r="G911" s="1"/>
      <c r="H911" s="1"/>
      <c r="I911" s="1"/>
      <c r="J911" s="1"/>
      <c r="K911" s="1"/>
      <c r="L911" s="1"/>
      <c r="M911" s="1"/>
      <c r="N911" s="1"/>
      <c r="O911" s="1"/>
      <c r="P911" s="1"/>
      <c r="Q911" s="1"/>
      <c r="R911" s="1"/>
      <c r="S911" s="1"/>
      <c r="T911" s="1"/>
      <c r="U911" s="1"/>
      <c r="V911" s="62"/>
      <c r="W911" s="62"/>
      <c r="X911" s="62"/>
    </row>
    <row r="912" spans="1:24" x14ac:dyDescent="0.25">
      <c r="A912" s="62"/>
      <c r="B912" s="62"/>
      <c r="C912" s="62"/>
      <c r="D912" s="62"/>
      <c r="E912" s="62"/>
      <c r="F912" s="1"/>
      <c r="G912" s="1"/>
      <c r="H912" s="1"/>
      <c r="I912" s="1"/>
      <c r="J912" s="1"/>
      <c r="K912" s="1"/>
      <c r="L912" s="1"/>
      <c r="M912" s="1"/>
      <c r="N912" s="1"/>
      <c r="O912" s="1"/>
      <c r="P912" s="1"/>
      <c r="Q912" s="1"/>
      <c r="R912" s="1"/>
      <c r="S912" s="1"/>
      <c r="T912" s="1"/>
      <c r="U912" s="1"/>
      <c r="V912" s="62"/>
      <c r="W912" s="62"/>
      <c r="X912" s="62"/>
    </row>
    <row r="913" spans="1:24" x14ac:dyDescent="0.25">
      <c r="A913" s="62"/>
      <c r="B913" s="62"/>
      <c r="C913" s="62"/>
      <c r="D913" s="62"/>
      <c r="E913" s="62"/>
      <c r="F913" s="1"/>
      <c r="G913" s="1"/>
      <c r="H913" s="1"/>
      <c r="I913" s="1"/>
      <c r="J913" s="1"/>
      <c r="K913" s="1"/>
      <c r="L913" s="1"/>
      <c r="M913" s="1"/>
      <c r="N913" s="1"/>
      <c r="O913" s="1"/>
      <c r="P913" s="1"/>
      <c r="Q913" s="1"/>
      <c r="R913" s="1"/>
      <c r="S913" s="1"/>
      <c r="T913" s="1"/>
      <c r="U913" s="1"/>
      <c r="V913" s="62"/>
      <c r="W913" s="62"/>
      <c r="X913" s="62"/>
    </row>
    <row r="914" spans="1:24" x14ac:dyDescent="0.25">
      <c r="A914" s="62"/>
      <c r="B914" s="62"/>
      <c r="C914" s="62"/>
      <c r="D914" s="62"/>
      <c r="E914" s="62"/>
      <c r="F914" s="1"/>
      <c r="G914" s="1"/>
      <c r="H914" s="1"/>
      <c r="I914" s="1"/>
      <c r="J914" s="1"/>
      <c r="K914" s="1"/>
      <c r="L914" s="1"/>
      <c r="M914" s="1"/>
      <c r="N914" s="1"/>
      <c r="O914" s="1"/>
      <c r="P914" s="1"/>
      <c r="Q914" s="1"/>
      <c r="R914" s="1"/>
      <c r="S914" s="1"/>
      <c r="T914" s="1"/>
      <c r="U914" s="1"/>
      <c r="V914" s="62"/>
      <c r="W914" s="62"/>
      <c r="X914" s="62"/>
    </row>
    <row r="915" spans="1:24" x14ac:dyDescent="0.25">
      <c r="A915" s="62"/>
      <c r="B915" s="62"/>
      <c r="C915" s="62"/>
      <c r="D915" s="62"/>
      <c r="E915" s="62"/>
      <c r="F915" s="1"/>
      <c r="G915" s="1"/>
      <c r="H915" s="1"/>
      <c r="I915" s="1"/>
      <c r="J915" s="1"/>
      <c r="K915" s="1"/>
      <c r="L915" s="1"/>
      <c r="M915" s="1"/>
      <c r="N915" s="1"/>
      <c r="O915" s="1"/>
      <c r="P915" s="1"/>
      <c r="Q915" s="1"/>
      <c r="R915" s="1"/>
      <c r="S915" s="1"/>
      <c r="T915" s="1"/>
      <c r="U915" s="1"/>
      <c r="V915" s="62"/>
      <c r="W915" s="62"/>
      <c r="X915" s="62"/>
    </row>
    <row r="916" spans="1:24" x14ac:dyDescent="0.25">
      <c r="A916" s="62"/>
      <c r="B916" s="62"/>
      <c r="C916" s="62"/>
      <c r="D916" s="62"/>
      <c r="E916" s="62"/>
      <c r="F916" s="1"/>
      <c r="G916" s="1"/>
      <c r="H916" s="1"/>
      <c r="I916" s="1"/>
      <c r="J916" s="1"/>
      <c r="K916" s="1"/>
      <c r="L916" s="1"/>
      <c r="M916" s="1"/>
      <c r="N916" s="1"/>
      <c r="O916" s="1"/>
      <c r="P916" s="1"/>
      <c r="Q916" s="1"/>
      <c r="R916" s="1"/>
      <c r="S916" s="1"/>
      <c r="T916" s="1"/>
      <c r="U916" s="1"/>
      <c r="V916" s="62"/>
      <c r="W916" s="62"/>
      <c r="X916" s="62"/>
    </row>
    <row r="917" spans="1:24" x14ac:dyDescent="0.25">
      <c r="A917" s="62"/>
      <c r="B917" s="62"/>
      <c r="C917" s="62"/>
      <c r="D917" s="62"/>
      <c r="E917" s="62"/>
      <c r="F917" s="1"/>
      <c r="G917" s="1"/>
      <c r="H917" s="1"/>
      <c r="I917" s="1"/>
      <c r="J917" s="1"/>
      <c r="K917" s="1"/>
      <c r="L917" s="1"/>
      <c r="M917" s="1"/>
      <c r="N917" s="1"/>
      <c r="O917" s="1"/>
      <c r="P917" s="1"/>
      <c r="Q917" s="1"/>
      <c r="R917" s="1"/>
      <c r="S917" s="1"/>
      <c r="T917" s="1"/>
      <c r="U917" s="1"/>
      <c r="V917" s="62"/>
      <c r="W917" s="62"/>
      <c r="X917" s="62"/>
    </row>
    <row r="918" spans="1:24" x14ac:dyDescent="0.25">
      <c r="A918" s="62"/>
      <c r="B918" s="62"/>
      <c r="C918" s="62"/>
      <c r="D918" s="62"/>
      <c r="E918" s="62"/>
      <c r="F918" s="1"/>
      <c r="G918" s="1"/>
      <c r="H918" s="1"/>
      <c r="I918" s="1"/>
      <c r="J918" s="1"/>
      <c r="K918" s="1"/>
      <c r="L918" s="1"/>
      <c r="M918" s="1"/>
      <c r="N918" s="1"/>
      <c r="O918" s="1"/>
      <c r="P918" s="1"/>
      <c r="Q918" s="1"/>
      <c r="R918" s="1"/>
      <c r="S918" s="1"/>
      <c r="T918" s="1"/>
      <c r="U918" s="1"/>
      <c r="V918" s="62"/>
      <c r="W918" s="62"/>
      <c r="X918" s="62"/>
    </row>
    <row r="919" spans="1:24" x14ac:dyDescent="0.25">
      <c r="A919" s="62"/>
      <c r="B919" s="62"/>
      <c r="C919" s="62"/>
      <c r="D919" s="62"/>
      <c r="E919" s="62"/>
      <c r="F919" s="1"/>
      <c r="G919" s="1"/>
      <c r="H919" s="1"/>
      <c r="I919" s="1"/>
      <c r="J919" s="1"/>
      <c r="K919" s="1"/>
      <c r="L919" s="1"/>
      <c r="M919" s="1"/>
      <c r="N919" s="1"/>
      <c r="O919" s="1"/>
      <c r="P919" s="1"/>
      <c r="Q919" s="1"/>
      <c r="R919" s="1"/>
      <c r="S919" s="1"/>
      <c r="T919" s="1"/>
      <c r="U919" s="1"/>
      <c r="V919" s="62"/>
      <c r="W919" s="62"/>
      <c r="X919" s="62"/>
    </row>
    <row r="920" spans="1:24" x14ac:dyDescent="0.25">
      <c r="A920" s="62"/>
      <c r="B920" s="62"/>
      <c r="C920" s="62"/>
      <c r="D920" s="62"/>
      <c r="E920" s="62"/>
      <c r="F920" s="1"/>
      <c r="G920" s="1"/>
      <c r="H920" s="1"/>
      <c r="I920" s="1"/>
      <c r="J920" s="1"/>
      <c r="K920" s="1"/>
      <c r="L920" s="1"/>
      <c r="M920" s="1"/>
      <c r="N920" s="1"/>
      <c r="O920" s="1"/>
      <c r="P920" s="1"/>
      <c r="Q920" s="1"/>
      <c r="R920" s="1"/>
      <c r="S920" s="1"/>
      <c r="T920" s="1"/>
      <c r="U920" s="1"/>
      <c r="V920" s="62"/>
      <c r="W920" s="62"/>
      <c r="X920" s="62"/>
    </row>
    <row r="921" spans="1:24" x14ac:dyDescent="0.25">
      <c r="A921" s="62"/>
      <c r="B921" s="62"/>
      <c r="C921" s="62"/>
      <c r="D921" s="62"/>
      <c r="E921" s="62"/>
      <c r="F921" s="1"/>
      <c r="G921" s="1"/>
      <c r="H921" s="1"/>
      <c r="I921" s="1"/>
      <c r="J921" s="1"/>
      <c r="K921" s="1"/>
      <c r="L921" s="1"/>
      <c r="M921" s="1"/>
      <c r="N921" s="1"/>
      <c r="O921" s="1"/>
      <c r="P921" s="1"/>
      <c r="Q921" s="1"/>
      <c r="R921" s="1"/>
      <c r="S921" s="1"/>
      <c r="T921" s="1"/>
      <c r="U921" s="1"/>
      <c r="V921" s="62"/>
      <c r="W921" s="62"/>
      <c r="X921" s="62"/>
    </row>
    <row r="922" spans="1:24" x14ac:dyDescent="0.25">
      <c r="A922" s="62"/>
      <c r="B922" s="62"/>
      <c r="C922" s="62"/>
      <c r="D922" s="62"/>
      <c r="E922" s="62"/>
      <c r="F922" s="1"/>
      <c r="G922" s="1"/>
      <c r="H922" s="1"/>
      <c r="I922" s="1"/>
      <c r="J922" s="1"/>
      <c r="K922" s="1"/>
      <c r="L922" s="1"/>
      <c r="M922" s="1"/>
      <c r="N922" s="1"/>
      <c r="O922" s="1"/>
      <c r="P922" s="1"/>
      <c r="Q922" s="1"/>
      <c r="R922" s="1"/>
      <c r="S922" s="1"/>
      <c r="T922" s="1"/>
      <c r="U922" s="1"/>
      <c r="V922" s="62"/>
      <c r="W922" s="62"/>
      <c r="X922" s="62"/>
    </row>
    <row r="923" spans="1:24" x14ac:dyDescent="0.25">
      <c r="A923" s="62"/>
      <c r="B923" s="62"/>
      <c r="C923" s="62"/>
      <c r="D923" s="62"/>
      <c r="E923" s="62"/>
      <c r="F923" s="1"/>
      <c r="G923" s="1"/>
      <c r="H923" s="1"/>
      <c r="I923" s="1"/>
      <c r="J923" s="1"/>
      <c r="K923" s="1"/>
      <c r="L923" s="1"/>
      <c r="M923" s="1"/>
      <c r="N923" s="1"/>
      <c r="O923" s="1"/>
      <c r="P923" s="1"/>
      <c r="Q923" s="1"/>
      <c r="R923" s="1"/>
      <c r="S923" s="1"/>
      <c r="T923" s="1"/>
      <c r="U923" s="1"/>
      <c r="V923" s="62"/>
      <c r="W923" s="62"/>
      <c r="X923" s="62"/>
    </row>
    <row r="924" spans="1:24" x14ac:dyDescent="0.25">
      <c r="A924" s="62"/>
      <c r="B924" s="62"/>
      <c r="C924" s="62"/>
      <c r="D924" s="62"/>
      <c r="E924" s="62"/>
      <c r="F924" s="1"/>
      <c r="G924" s="1"/>
      <c r="H924" s="1"/>
      <c r="I924" s="1"/>
      <c r="J924" s="1"/>
      <c r="K924" s="1"/>
      <c r="L924" s="1"/>
      <c r="M924" s="1"/>
      <c r="N924" s="1"/>
      <c r="O924" s="1"/>
      <c r="P924" s="1"/>
      <c r="Q924" s="1"/>
      <c r="R924" s="1"/>
      <c r="S924" s="1"/>
      <c r="T924" s="1"/>
      <c r="U924" s="1"/>
      <c r="V924" s="62"/>
      <c r="W924" s="62"/>
      <c r="X924" s="62"/>
    </row>
    <row r="925" spans="1:24" x14ac:dyDescent="0.25">
      <c r="A925" s="62"/>
      <c r="B925" s="62"/>
      <c r="C925" s="62"/>
      <c r="D925" s="62"/>
      <c r="E925" s="62"/>
      <c r="F925" s="1"/>
      <c r="G925" s="1"/>
      <c r="H925" s="1"/>
      <c r="I925" s="1"/>
      <c r="J925" s="1"/>
      <c r="K925" s="1"/>
      <c r="L925" s="1"/>
      <c r="M925" s="1"/>
      <c r="N925" s="1"/>
      <c r="O925" s="1"/>
      <c r="P925" s="1"/>
      <c r="Q925" s="1"/>
      <c r="R925" s="1"/>
      <c r="S925" s="1"/>
      <c r="T925" s="1"/>
      <c r="U925" s="1"/>
      <c r="V925" s="62"/>
      <c r="W925" s="62"/>
      <c r="X925" s="62"/>
    </row>
    <row r="926" spans="1:24" x14ac:dyDescent="0.25">
      <c r="A926" s="62"/>
      <c r="B926" s="62"/>
      <c r="C926" s="62"/>
      <c r="D926" s="62"/>
      <c r="E926" s="62"/>
      <c r="F926" s="1"/>
      <c r="G926" s="1"/>
      <c r="H926" s="1"/>
      <c r="I926" s="1"/>
      <c r="J926" s="1"/>
      <c r="K926" s="1"/>
      <c r="L926" s="1"/>
      <c r="M926" s="1"/>
      <c r="N926" s="1"/>
      <c r="O926" s="1"/>
      <c r="P926" s="1"/>
      <c r="Q926" s="1"/>
      <c r="R926" s="1"/>
      <c r="S926" s="1"/>
      <c r="T926" s="1"/>
      <c r="U926" s="1"/>
      <c r="V926" s="62"/>
      <c r="W926" s="62"/>
      <c r="X926" s="62"/>
    </row>
    <row r="927" spans="1:24" x14ac:dyDescent="0.25">
      <c r="A927" s="62"/>
      <c r="B927" s="62"/>
      <c r="C927" s="62"/>
      <c r="D927" s="62"/>
      <c r="E927" s="62"/>
      <c r="F927" s="1"/>
      <c r="G927" s="1"/>
      <c r="H927" s="1"/>
      <c r="I927" s="1"/>
      <c r="J927" s="1"/>
      <c r="K927" s="1"/>
      <c r="L927" s="1"/>
      <c r="M927" s="1"/>
      <c r="N927" s="1"/>
      <c r="O927" s="1"/>
      <c r="P927" s="1"/>
      <c r="Q927" s="1"/>
      <c r="R927" s="1"/>
      <c r="S927" s="1"/>
      <c r="T927" s="1"/>
      <c r="U927" s="1"/>
      <c r="V927" s="62"/>
      <c r="W927" s="62"/>
      <c r="X927" s="62"/>
    </row>
    <row r="928" spans="1:24" x14ac:dyDescent="0.25">
      <c r="A928" s="62"/>
      <c r="B928" s="62"/>
      <c r="C928" s="62"/>
      <c r="D928" s="62"/>
      <c r="E928" s="62"/>
      <c r="F928" s="1"/>
      <c r="G928" s="1"/>
      <c r="H928" s="1"/>
      <c r="I928" s="1"/>
      <c r="J928" s="1"/>
      <c r="K928" s="1"/>
      <c r="L928" s="1"/>
      <c r="M928" s="1"/>
      <c r="N928" s="1"/>
      <c r="O928" s="1"/>
      <c r="P928" s="1"/>
      <c r="Q928" s="1"/>
      <c r="R928" s="1"/>
      <c r="S928" s="1"/>
      <c r="T928" s="1"/>
      <c r="U928" s="1"/>
      <c r="V928" s="62"/>
      <c r="W928" s="62"/>
      <c r="X928" s="62"/>
    </row>
    <row r="929" spans="1:24" x14ac:dyDescent="0.25">
      <c r="A929" s="62"/>
      <c r="B929" s="62"/>
      <c r="C929" s="62"/>
      <c r="D929" s="62"/>
      <c r="E929" s="62"/>
      <c r="F929" s="1"/>
      <c r="G929" s="1"/>
      <c r="H929" s="1"/>
      <c r="I929" s="1"/>
      <c r="J929" s="1"/>
      <c r="K929" s="1"/>
      <c r="L929" s="1"/>
      <c r="M929" s="1"/>
      <c r="N929" s="1"/>
      <c r="O929" s="1"/>
      <c r="P929" s="1"/>
      <c r="Q929" s="1"/>
      <c r="R929" s="1"/>
      <c r="S929" s="1"/>
      <c r="T929" s="1"/>
      <c r="U929" s="1"/>
      <c r="V929" s="62"/>
      <c r="W929" s="62"/>
      <c r="X929" s="62"/>
    </row>
    <row r="930" spans="1:24" x14ac:dyDescent="0.25">
      <c r="A930" s="62"/>
      <c r="B930" s="62"/>
      <c r="C930" s="62"/>
      <c r="D930" s="62"/>
      <c r="E930" s="62"/>
      <c r="F930" s="1"/>
      <c r="G930" s="1"/>
      <c r="H930" s="1"/>
      <c r="I930" s="1"/>
      <c r="J930" s="1"/>
      <c r="K930" s="1"/>
      <c r="L930" s="1"/>
      <c r="M930" s="1"/>
      <c r="N930" s="1"/>
      <c r="O930" s="1"/>
      <c r="P930" s="1"/>
      <c r="Q930" s="1"/>
      <c r="R930" s="1"/>
      <c r="S930" s="1"/>
      <c r="T930" s="1"/>
      <c r="U930" s="1"/>
      <c r="V930" s="62"/>
      <c r="W930" s="62"/>
      <c r="X930" s="62"/>
    </row>
    <row r="931" spans="1:24" x14ac:dyDescent="0.25">
      <c r="A931" s="62"/>
      <c r="B931" s="62"/>
      <c r="C931" s="62"/>
      <c r="D931" s="62"/>
      <c r="E931" s="62"/>
      <c r="F931" s="1"/>
      <c r="G931" s="1"/>
      <c r="H931" s="1"/>
      <c r="I931" s="1"/>
      <c r="J931" s="1"/>
      <c r="K931" s="1"/>
      <c r="L931" s="1"/>
      <c r="M931" s="1"/>
      <c r="N931" s="1"/>
      <c r="O931" s="1"/>
      <c r="P931" s="1"/>
      <c r="Q931" s="1"/>
      <c r="R931" s="1"/>
      <c r="S931" s="1"/>
      <c r="T931" s="1"/>
      <c r="U931" s="1"/>
      <c r="V931" s="62"/>
      <c r="W931" s="62"/>
      <c r="X931" s="62"/>
    </row>
    <row r="932" spans="1:24" x14ac:dyDescent="0.25">
      <c r="A932" s="62"/>
      <c r="B932" s="62"/>
      <c r="C932" s="62"/>
      <c r="D932" s="62"/>
      <c r="E932" s="62"/>
      <c r="F932" s="1"/>
      <c r="G932" s="1"/>
      <c r="H932" s="1"/>
      <c r="I932" s="1"/>
      <c r="J932" s="1"/>
      <c r="K932" s="1"/>
      <c r="L932" s="1"/>
      <c r="M932" s="1"/>
      <c r="N932" s="1"/>
      <c r="O932" s="1"/>
      <c r="P932" s="1"/>
      <c r="Q932" s="1"/>
      <c r="R932" s="1"/>
      <c r="S932" s="1"/>
      <c r="T932" s="1"/>
      <c r="U932" s="1"/>
      <c r="V932" s="62"/>
      <c r="W932" s="62"/>
      <c r="X932" s="62"/>
    </row>
    <row r="933" spans="1:24" x14ac:dyDescent="0.25">
      <c r="A933" s="62"/>
      <c r="B933" s="62"/>
      <c r="C933" s="62"/>
      <c r="D933" s="62"/>
      <c r="E933" s="62"/>
      <c r="F933" s="1"/>
      <c r="G933" s="1"/>
      <c r="H933" s="1"/>
      <c r="I933" s="1"/>
      <c r="J933" s="1"/>
      <c r="K933" s="1"/>
      <c r="L933" s="1"/>
      <c r="M933" s="1"/>
      <c r="N933" s="1"/>
      <c r="O933" s="1"/>
      <c r="P933" s="1"/>
      <c r="Q933" s="1"/>
      <c r="R933" s="1"/>
      <c r="S933" s="1"/>
      <c r="T933" s="1"/>
      <c r="U933" s="1"/>
      <c r="V933" s="62"/>
      <c r="W933" s="62"/>
      <c r="X933" s="62"/>
    </row>
    <row r="934" spans="1:24" x14ac:dyDescent="0.25">
      <c r="A934" s="62"/>
      <c r="B934" s="62"/>
      <c r="C934" s="62"/>
      <c r="D934" s="62"/>
      <c r="E934" s="62"/>
      <c r="F934" s="1"/>
      <c r="G934" s="1"/>
      <c r="H934" s="1"/>
      <c r="I934" s="1"/>
      <c r="J934" s="1"/>
      <c r="K934" s="1"/>
      <c r="L934" s="1"/>
      <c r="M934" s="1"/>
      <c r="N934" s="1"/>
      <c r="O934" s="1"/>
      <c r="P934" s="1"/>
      <c r="Q934" s="1"/>
      <c r="R934" s="1"/>
      <c r="S934" s="1"/>
      <c r="T934" s="1"/>
      <c r="U934" s="1"/>
      <c r="V934" s="62"/>
      <c r="W934" s="62"/>
      <c r="X934" s="62"/>
    </row>
    <row r="935" spans="1:24" x14ac:dyDescent="0.25">
      <c r="A935" s="62"/>
      <c r="B935" s="62"/>
      <c r="C935" s="62"/>
      <c r="D935" s="62"/>
      <c r="E935" s="62"/>
      <c r="F935" s="1"/>
      <c r="G935" s="1"/>
      <c r="H935" s="1"/>
      <c r="I935" s="1"/>
      <c r="J935" s="1"/>
      <c r="K935" s="1"/>
      <c r="L935" s="1"/>
      <c r="M935" s="1"/>
      <c r="N935" s="1"/>
      <c r="O935" s="1"/>
      <c r="P935" s="1"/>
      <c r="Q935" s="1"/>
      <c r="R935" s="1"/>
      <c r="S935" s="1"/>
      <c r="T935" s="1"/>
      <c r="U935" s="1"/>
      <c r="V935" s="62"/>
      <c r="W935" s="62"/>
      <c r="X935" s="62"/>
    </row>
    <row r="936" spans="1:24" x14ac:dyDescent="0.25">
      <c r="A936" s="62"/>
      <c r="B936" s="62"/>
      <c r="C936" s="62"/>
      <c r="D936" s="62"/>
      <c r="E936" s="62"/>
      <c r="F936" s="1"/>
      <c r="G936" s="1"/>
      <c r="H936" s="1"/>
      <c r="I936" s="1"/>
      <c r="J936" s="1"/>
      <c r="K936" s="1"/>
      <c r="L936" s="1"/>
      <c r="M936" s="1"/>
      <c r="N936" s="1"/>
      <c r="O936" s="1"/>
      <c r="P936" s="1"/>
      <c r="Q936" s="1"/>
      <c r="R936" s="1"/>
      <c r="S936" s="1"/>
      <c r="T936" s="1"/>
      <c r="U936" s="1"/>
      <c r="V936" s="62"/>
      <c r="W936" s="62"/>
      <c r="X936" s="62"/>
    </row>
    <row r="937" spans="1:24" x14ac:dyDescent="0.25">
      <c r="A937" s="62"/>
      <c r="B937" s="62"/>
      <c r="C937" s="62"/>
      <c r="D937" s="62"/>
      <c r="E937" s="62"/>
      <c r="F937" s="1"/>
      <c r="G937" s="1"/>
      <c r="H937" s="1"/>
      <c r="I937" s="1"/>
      <c r="J937" s="1"/>
      <c r="K937" s="1"/>
      <c r="L937" s="1"/>
      <c r="M937" s="1"/>
      <c r="N937" s="1"/>
      <c r="O937" s="1"/>
      <c r="P937" s="1"/>
      <c r="Q937" s="1"/>
      <c r="R937" s="1"/>
      <c r="S937" s="1"/>
      <c r="T937" s="1"/>
      <c r="U937" s="1"/>
      <c r="V937" s="62"/>
      <c r="W937" s="62"/>
      <c r="X937" s="62"/>
    </row>
    <row r="938" spans="1:24" x14ac:dyDescent="0.25">
      <c r="A938" s="62"/>
      <c r="B938" s="62"/>
      <c r="C938" s="62"/>
      <c r="D938" s="62"/>
      <c r="E938" s="62"/>
      <c r="F938" s="1"/>
      <c r="G938" s="1"/>
      <c r="H938" s="1"/>
      <c r="I938" s="1"/>
      <c r="J938" s="1"/>
      <c r="K938" s="1"/>
      <c r="L938" s="1"/>
      <c r="M938" s="1"/>
      <c r="N938" s="1"/>
      <c r="O938" s="1"/>
      <c r="P938" s="1"/>
      <c r="Q938" s="1"/>
      <c r="R938" s="1"/>
      <c r="S938" s="1"/>
      <c r="T938" s="1"/>
      <c r="U938" s="1"/>
      <c r="V938" s="62"/>
      <c r="W938" s="62"/>
      <c r="X938" s="62"/>
    </row>
    <row r="939" spans="1:24" x14ac:dyDescent="0.25">
      <c r="A939" s="62"/>
      <c r="B939" s="62"/>
      <c r="C939" s="62"/>
      <c r="D939" s="62"/>
      <c r="E939" s="62"/>
      <c r="F939" s="1"/>
      <c r="G939" s="1"/>
      <c r="H939" s="1"/>
      <c r="I939" s="1"/>
      <c r="J939" s="1"/>
      <c r="K939" s="1"/>
      <c r="L939" s="1"/>
      <c r="M939" s="1"/>
      <c r="N939" s="1"/>
      <c r="O939" s="1"/>
      <c r="P939" s="1"/>
      <c r="Q939" s="1"/>
      <c r="R939" s="1"/>
      <c r="S939" s="1"/>
      <c r="T939" s="1"/>
      <c r="U939" s="1"/>
      <c r="V939" s="62"/>
      <c r="W939" s="62"/>
      <c r="X939" s="62"/>
    </row>
    <row r="940" spans="1:24" x14ac:dyDescent="0.25">
      <c r="A940" s="62"/>
      <c r="B940" s="62"/>
      <c r="C940" s="62"/>
      <c r="D940" s="62"/>
      <c r="E940" s="62"/>
      <c r="F940" s="1"/>
      <c r="G940" s="1"/>
      <c r="H940" s="1"/>
      <c r="I940" s="1"/>
      <c r="J940" s="1"/>
      <c r="K940" s="1"/>
      <c r="L940" s="1"/>
      <c r="M940" s="1"/>
      <c r="N940" s="1"/>
      <c r="O940" s="1"/>
      <c r="P940" s="1"/>
      <c r="Q940" s="1"/>
      <c r="R940" s="1"/>
      <c r="S940" s="1"/>
      <c r="T940" s="1"/>
      <c r="U940" s="1"/>
      <c r="V940" s="62"/>
      <c r="W940" s="62"/>
      <c r="X940" s="62"/>
    </row>
    <row r="941" spans="1:24" x14ac:dyDescent="0.25">
      <c r="A941" s="62"/>
      <c r="B941" s="62"/>
      <c r="C941" s="62"/>
      <c r="D941" s="62"/>
      <c r="E941" s="62"/>
      <c r="F941" s="1"/>
      <c r="G941" s="1"/>
      <c r="H941" s="1"/>
      <c r="I941" s="1"/>
      <c r="J941" s="1"/>
      <c r="K941" s="1"/>
      <c r="L941" s="1"/>
      <c r="M941" s="1"/>
      <c r="N941" s="1"/>
      <c r="O941" s="1"/>
      <c r="P941" s="1"/>
      <c r="Q941" s="1"/>
      <c r="R941" s="1"/>
      <c r="S941" s="1"/>
      <c r="T941" s="1"/>
      <c r="U941" s="1"/>
      <c r="V941" s="62"/>
      <c r="W941" s="62"/>
      <c r="X941" s="62"/>
    </row>
    <row r="942" spans="1:24" x14ac:dyDescent="0.25">
      <c r="A942" s="62"/>
      <c r="B942" s="62"/>
      <c r="C942" s="62"/>
      <c r="D942" s="62"/>
      <c r="E942" s="62"/>
      <c r="F942" s="1"/>
      <c r="G942" s="1"/>
      <c r="H942" s="1"/>
      <c r="I942" s="1"/>
      <c r="J942" s="1"/>
      <c r="K942" s="1"/>
      <c r="L942" s="1"/>
      <c r="M942" s="1"/>
      <c r="N942" s="1"/>
      <c r="O942" s="1"/>
      <c r="P942" s="1"/>
      <c r="Q942" s="1"/>
      <c r="R942" s="1"/>
      <c r="S942" s="1"/>
      <c r="T942" s="1"/>
      <c r="U942" s="1"/>
      <c r="V942" s="62"/>
      <c r="W942" s="62"/>
      <c r="X942" s="62"/>
    </row>
    <row r="943" spans="1:24" x14ac:dyDescent="0.25">
      <c r="A943" s="62"/>
      <c r="B943" s="62"/>
      <c r="C943" s="62"/>
      <c r="D943" s="62"/>
      <c r="E943" s="62"/>
      <c r="F943" s="1"/>
      <c r="G943" s="1"/>
      <c r="H943" s="1"/>
      <c r="I943" s="1"/>
      <c r="J943" s="1"/>
      <c r="K943" s="1"/>
      <c r="L943" s="1"/>
      <c r="M943" s="1"/>
      <c r="N943" s="1"/>
      <c r="O943" s="1"/>
      <c r="P943" s="1"/>
      <c r="Q943" s="1"/>
      <c r="R943" s="1"/>
      <c r="S943" s="1"/>
      <c r="T943" s="1"/>
      <c r="U943" s="1"/>
      <c r="V943" s="62"/>
      <c r="W943" s="62"/>
      <c r="X943" s="62"/>
    </row>
    <row r="944" spans="1:24" x14ac:dyDescent="0.25">
      <c r="A944" s="62"/>
      <c r="B944" s="62"/>
      <c r="C944" s="62"/>
      <c r="D944" s="62"/>
      <c r="E944" s="62"/>
      <c r="F944" s="1"/>
      <c r="G944" s="1"/>
      <c r="H944" s="1"/>
      <c r="I944" s="1"/>
      <c r="J944" s="1"/>
      <c r="K944" s="1"/>
      <c r="L944" s="1"/>
      <c r="M944" s="1"/>
      <c r="N944" s="1"/>
      <c r="O944" s="1"/>
      <c r="P944" s="1"/>
      <c r="Q944" s="1"/>
      <c r="R944" s="1"/>
      <c r="S944" s="1"/>
      <c r="T944" s="1"/>
      <c r="U944" s="1"/>
      <c r="V944" s="62"/>
      <c r="W944" s="62"/>
      <c r="X944" s="62"/>
    </row>
    <row r="945" spans="1:24" x14ac:dyDescent="0.25">
      <c r="A945" s="62"/>
      <c r="B945" s="62"/>
      <c r="C945" s="62"/>
      <c r="D945" s="62"/>
      <c r="E945" s="62"/>
      <c r="F945" s="1"/>
      <c r="G945" s="1"/>
      <c r="H945" s="1"/>
      <c r="I945" s="1"/>
      <c r="J945" s="1"/>
      <c r="K945" s="1"/>
      <c r="L945" s="1"/>
      <c r="M945" s="1"/>
      <c r="N945" s="1"/>
      <c r="O945" s="1"/>
      <c r="P945" s="1"/>
      <c r="Q945" s="1"/>
      <c r="R945" s="1"/>
      <c r="S945" s="1"/>
      <c r="T945" s="1"/>
      <c r="U945" s="1"/>
      <c r="V945" s="62"/>
      <c r="W945" s="62"/>
      <c r="X945" s="62"/>
    </row>
    <row r="946" spans="1:24" x14ac:dyDescent="0.25">
      <c r="A946" s="62"/>
      <c r="B946" s="62"/>
      <c r="C946" s="62"/>
      <c r="D946" s="62"/>
      <c r="E946" s="62"/>
      <c r="F946" s="1"/>
      <c r="G946" s="1"/>
      <c r="H946" s="1"/>
      <c r="I946" s="1"/>
      <c r="J946" s="1"/>
      <c r="K946" s="1"/>
      <c r="L946" s="1"/>
      <c r="M946" s="1"/>
      <c r="N946" s="1"/>
      <c r="O946" s="1"/>
      <c r="P946" s="1"/>
      <c r="Q946" s="1"/>
      <c r="R946" s="1"/>
      <c r="S946" s="1"/>
      <c r="T946" s="1"/>
      <c r="U946" s="1"/>
      <c r="V946" s="62"/>
      <c r="W946" s="62"/>
      <c r="X946" s="62"/>
    </row>
    <row r="947" spans="1:24" x14ac:dyDescent="0.25">
      <c r="A947" s="62"/>
      <c r="B947" s="62"/>
      <c r="C947" s="62"/>
      <c r="D947" s="62"/>
      <c r="E947" s="62"/>
      <c r="F947" s="1"/>
      <c r="G947" s="1"/>
      <c r="H947" s="1"/>
      <c r="I947" s="1"/>
      <c r="J947" s="1"/>
      <c r="K947" s="1"/>
      <c r="L947" s="1"/>
      <c r="M947" s="1"/>
      <c r="N947" s="1"/>
      <c r="O947" s="1"/>
      <c r="P947" s="1"/>
      <c r="Q947" s="1"/>
      <c r="R947" s="1"/>
      <c r="S947" s="1"/>
      <c r="T947" s="1"/>
      <c r="U947" s="1"/>
      <c r="V947" s="62"/>
      <c r="W947" s="62"/>
      <c r="X947" s="62"/>
    </row>
    <row r="948" spans="1:24" x14ac:dyDescent="0.25">
      <c r="A948" s="62"/>
      <c r="B948" s="62"/>
      <c r="C948" s="62"/>
      <c r="D948" s="62"/>
      <c r="E948" s="62"/>
      <c r="F948" s="1"/>
      <c r="G948" s="1"/>
      <c r="H948" s="1"/>
      <c r="I948" s="1"/>
      <c r="J948" s="1"/>
      <c r="K948" s="1"/>
      <c r="L948" s="1"/>
      <c r="M948" s="1"/>
      <c r="N948" s="1"/>
      <c r="O948" s="1"/>
      <c r="P948" s="1"/>
      <c r="Q948" s="1"/>
      <c r="R948" s="1"/>
      <c r="S948" s="1"/>
      <c r="T948" s="1"/>
      <c r="U948" s="1"/>
      <c r="V948" s="62"/>
      <c r="W948" s="62"/>
      <c r="X948" s="62"/>
    </row>
    <row r="949" spans="1:24" x14ac:dyDescent="0.25">
      <c r="A949" s="62"/>
      <c r="B949" s="62"/>
      <c r="C949" s="62"/>
      <c r="D949" s="62"/>
      <c r="E949" s="62"/>
      <c r="F949" s="1"/>
      <c r="G949" s="1"/>
      <c r="H949" s="1"/>
      <c r="I949" s="1"/>
      <c r="J949" s="1"/>
      <c r="K949" s="1"/>
      <c r="L949" s="1"/>
      <c r="M949" s="1"/>
      <c r="N949" s="1"/>
      <c r="O949" s="1"/>
      <c r="P949" s="1"/>
      <c r="Q949" s="1"/>
      <c r="R949" s="1"/>
      <c r="S949" s="1"/>
      <c r="T949" s="1"/>
      <c r="U949" s="1"/>
      <c r="V949" s="62"/>
      <c r="W949" s="62"/>
      <c r="X949" s="62"/>
    </row>
    <row r="950" spans="1:24" x14ac:dyDescent="0.25">
      <c r="A950" s="62"/>
      <c r="B950" s="62"/>
      <c r="C950" s="62"/>
      <c r="D950" s="62"/>
      <c r="E950" s="62"/>
      <c r="F950" s="1"/>
      <c r="G950" s="1"/>
      <c r="H950" s="1"/>
      <c r="I950" s="1"/>
      <c r="J950" s="1"/>
      <c r="K950" s="1"/>
      <c r="L950" s="1"/>
      <c r="M950" s="1"/>
      <c r="N950" s="1"/>
      <c r="O950" s="1"/>
      <c r="P950" s="1"/>
      <c r="Q950" s="1"/>
      <c r="R950" s="1"/>
      <c r="S950" s="1"/>
      <c r="T950" s="1"/>
      <c r="U950" s="1"/>
      <c r="V950" s="62"/>
      <c r="W950" s="62"/>
      <c r="X950" s="62"/>
    </row>
    <row r="951" spans="1:24" x14ac:dyDescent="0.25">
      <c r="A951" s="62"/>
      <c r="B951" s="62"/>
      <c r="C951" s="62"/>
      <c r="D951" s="62"/>
      <c r="E951" s="62"/>
      <c r="F951" s="1"/>
      <c r="G951" s="1"/>
      <c r="H951" s="1"/>
      <c r="I951" s="1"/>
      <c r="J951" s="1"/>
      <c r="K951" s="1"/>
      <c r="L951" s="1"/>
      <c r="M951" s="1"/>
      <c r="N951" s="1"/>
      <c r="O951" s="1"/>
      <c r="P951" s="1"/>
      <c r="Q951" s="1"/>
      <c r="R951" s="1"/>
      <c r="S951" s="1"/>
      <c r="T951" s="1"/>
      <c r="U951" s="1"/>
      <c r="V951" s="62"/>
      <c r="W951" s="62"/>
      <c r="X951" s="62"/>
    </row>
    <row r="952" spans="1:24" x14ac:dyDescent="0.25">
      <c r="A952" s="62"/>
      <c r="B952" s="62"/>
      <c r="C952" s="62"/>
      <c r="D952" s="62"/>
      <c r="E952" s="62"/>
      <c r="F952" s="1"/>
      <c r="G952" s="1"/>
      <c r="H952" s="1"/>
      <c r="I952" s="1"/>
      <c r="J952" s="1"/>
      <c r="K952" s="1"/>
      <c r="L952" s="1"/>
      <c r="M952" s="1"/>
      <c r="N952" s="1"/>
      <c r="O952" s="1"/>
      <c r="P952" s="1"/>
      <c r="Q952" s="1"/>
      <c r="R952" s="1"/>
      <c r="S952" s="1"/>
      <c r="T952" s="1"/>
      <c r="U952" s="1"/>
      <c r="V952" s="62"/>
      <c r="W952" s="62"/>
      <c r="X952" s="62"/>
    </row>
    <row r="953" spans="1:24" x14ac:dyDescent="0.25">
      <c r="A953" s="62"/>
      <c r="B953" s="62"/>
      <c r="C953" s="62"/>
      <c r="D953" s="62"/>
      <c r="E953" s="62"/>
      <c r="F953" s="1"/>
      <c r="G953" s="1"/>
      <c r="H953" s="1"/>
      <c r="I953" s="1"/>
      <c r="J953" s="1"/>
      <c r="K953" s="1"/>
      <c r="L953" s="1"/>
      <c r="M953" s="1"/>
      <c r="N953" s="1"/>
      <c r="O953" s="1"/>
      <c r="P953" s="1"/>
      <c r="Q953" s="1"/>
      <c r="R953" s="1"/>
      <c r="S953" s="1"/>
      <c r="T953" s="1"/>
      <c r="U953" s="1"/>
      <c r="V953" s="62"/>
      <c r="W953" s="62"/>
      <c r="X953" s="62"/>
    </row>
    <row r="954" spans="1:24" x14ac:dyDescent="0.25">
      <c r="A954" s="62"/>
      <c r="B954" s="62"/>
      <c r="C954" s="62"/>
      <c r="D954" s="62"/>
      <c r="E954" s="62"/>
      <c r="F954" s="1"/>
      <c r="G954" s="1"/>
      <c r="H954" s="1"/>
      <c r="I954" s="1"/>
      <c r="J954" s="1"/>
      <c r="K954" s="1"/>
      <c r="L954" s="1"/>
      <c r="M954" s="1"/>
      <c r="N954" s="1"/>
      <c r="O954" s="1"/>
      <c r="P954" s="1"/>
      <c r="Q954" s="1"/>
      <c r="R954" s="1"/>
      <c r="S954" s="1"/>
      <c r="T954" s="1"/>
      <c r="U954" s="1"/>
      <c r="V954" s="62"/>
      <c r="W954" s="62"/>
      <c r="X954" s="62"/>
    </row>
    <row r="955" spans="1:24" x14ac:dyDescent="0.25">
      <c r="A955" s="62"/>
      <c r="B955" s="62"/>
      <c r="C955" s="62"/>
      <c r="D955" s="62"/>
      <c r="E955" s="62"/>
      <c r="F955" s="1"/>
      <c r="G955" s="1"/>
      <c r="H955" s="1"/>
      <c r="I955" s="1"/>
      <c r="J955" s="1"/>
      <c r="K955" s="1"/>
      <c r="L955" s="1"/>
      <c r="M955" s="1"/>
      <c r="N955" s="1"/>
      <c r="O955" s="1"/>
      <c r="P955" s="1"/>
      <c r="Q955" s="1"/>
      <c r="R955" s="1"/>
      <c r="S955" s="1"/>
      <c r="T955" s="1"/>
      <c r="U955" s="1"/>
      <c r="V955" s="62"/>
      <c r="W955" s="62"/>
      <c r="X955" s="62"/>
    </row>
    <row r="956" spans="1:24" x14ac:dyDescent="0.25">
      <c r="A956" s="62"/>
      <c r="B956" s="62"/>
      <c r="C956" s="62"/>
      <c r="D956" s="62"/>
      <c r="E956" s="62"/>
      <c r="F956" s="1"/>
      <c r="G956" s="1"/>
      <c r="H956" s="1"/>
      <c r="I956" s="1"/>
      <c r="J956" s="1"/>
      <c r="K956" s="1"/>
      <c r="L956" s="1"/>
      <c r="M956" s="1"/>
      <c r="N956" s="1"/>
      <c r="O956" s="1"/>
      <c r="P956" s="1"/>
      <c r="Q956" s="1"/>
      <c r="R956" s="1"/>
      <c r="S956" s="1"/>
      <c r="T956" s="1"/>
      <c r="U956" s="1"/>
      <c r="V956" s="62"/>
      <c r="W956" s="62"/>
      <c r="X956" s="62"/>
    </row>
    <row r="957" spans="1:24" x14ac:dyDescent="0.25">
      <c r="A957" s="62"/>
      <c r="B957" s="62"/>
      <c r="C957" s="62"/>
      <c r="D957" s="62"/>
      <c r="E957" s="62"/>
      <c r="F957" s="1"/>
      <c r="G957" s="1"/>
      <c r="H957" s="1"/>
      <c r="I957" s="1"/>
      <c r="J957" s="1"/>
      <c r="K957" s="1"/>
      <c r="L957" s="1"/>
      <c r="M957" s="1"/>
      <c r="N957" s="1"/>
      <c r="O957" s="1"/>
      <c r="P957" s="1"/>
      <c r="Q957" s="1"/>
      <c r="R957" s="1"/>
      <c r="S957" s="1"/>
      <c r="T957" s="1"/>
      <c r="U957" s="1"/>
      <c r="V957" s="62"/>
      <c r="W957" s="62"/>
      <c r="X957" s="62"/>
    </row>
    <row r="958" spans="1:24" x14ac:dyDescent="0.25">
      <c r="A958" s="62"/>
      <c r="B958" s="62"/>
      <c r="C958" s="62"/>
      <c r="D958" s="62"/>
      <c r="E958" s="62"/>
      <c r="F958" s="1"/>
      <c r="G958" s="1"/>
      <c r="H958" s="1"/>
      <c r="I958" s="1"/>
      <c r="J958" s="1"/>
      <c r="K958" s="1"/>
      <c r="L958" s="1"/>
      <c r="M958" s="1"/>
      <c r="N958" s="1"/>
      <c r="O958" s="1"/>
      <c r="P958" s="1"/>
      <c r="Q958" s="1"/>
      <c r="R958" s="1"/>
      <c r="S958" s="1"/>
      <c r="T958" s="1"/>
      <c r="U958" s="1"/>
      <c r="V958" s="62"/>
      <c r="W958" s="62"/>
      <c r="X958" s="62"/>
    </row>
    <row r="959" spans="1:24" x14ac:dyDescent="0.25">
      <c r="A959" s="62"/>
      <c r="B959" s="62"/>
      <c r="C959" s="62"/>
      <c r="D959" s="62"/>
      <c r="E959" s="62"/>
      <c r="F959" s="1"/>
      <c r="G959" s="1"/>
      <c r="H959" s="1"/>
      <c r="I959" s="1"/>
      <c r="J959" s="1"/>
      <c r="K959" s="1"/>
      <c r="L959" s="1"/>
      <c r="M959" s="1"/>
      <c r="N959" s="1"/>
      <c r="O959" s="1"/>
      <c r="P959" s="1"/>
      <c r="Q959" s="1"/>
      <c r="R959" s="1"/>
      <c r="S959" s="1"/>
      <c r="T959" s="1"/>
      <c r="U959" s="1"/>
      <c r="V959" s="62"/>
      <c r="W959" s="62"/>
      <c r="X959" s="62"/>
    </row>
    <row r="960" spans="1:24" x14ac:dyDescent="0.25">
      <c r="A960" s="62"/>
      <c r="B960" s="62"/>
      <c r="C960" s="62"/>
      <c r="D960" s="62"/>
      <c r="E960" s="62"/>
      <c r="F960" s="1"/>
      <c r="G960" s="1"/>
      <c r="H960" s="1"/>
      <c r="I960" s="1"/>
      <c r="J960" s="1"/>
      <c r="K960" s="1"/>
      <c r="L960" s="1"/>
      <c r="M960" s="1"/>
      <c r="N960" s="1"/>
      <c r="O960" s="1"/>
      <c r="P960" s="1"/>
      <c r="Q960" s="1"/>
      <c r="R960" s="1"/>
      <c r="S960" s="1"/>
      <c r="T960" s="1"/>
      <c r="U960" s="1"/>
      <c r="V960" s="62"/>
      <c r="W960" s="62"/>
      <c r="X960" s="62"/>
    </row>
    <row r="961" spans="1:24" x14ac:dyDescent="0.25">
      <c r="A961" s="62"/>
      <c r="B961" s="62"/>
      <c r="C961" s="62"/>
      <c r="D961" s="62"/>
      <c r="E961" s="62"/>
      <c r="F961" s="1"/>
      <c r="G961" s="1"/>
      <c r="H961" s="1"/>
      <c r="I961" s="1"/>
      <c r="J961" s="1"/>
      <c r="K961" s="1"/>
      <c r="L961" s="1"/>
      <c r="M961" s="1"/>
      <c r="N961" s="1"/>
      <c r="O961" s="1"/>
      <c r="P961" s="1"/>
      <c r="Q961" s="1"/>
      <c r="R961" s="1"/>
      <c r="S961" s="1"/>
      <c r="T961" s="1"/>
      <c r="U961" s="1"/>
      <c r="V961" s="62"/>
      <c r="W961" s="62"/>
      <c r="X961" s="62"/>
    </row>
    <row r="962" spans="1:24" x14ac:dyDescent="0.25">
      <c r="A962" s="62"/>
      <c r="B962" s="62"/>
      <c r="C962" s="62"/>
      <c r="D962" s="62"/>
      <c r="E962" s="62"/>
      <c r="F962" s="1"/>
      <c r="G962" s="1"/>
      <c r="H962" s="1"/>
      <c r="I962" s="1"/>
      <c r="J962" s="1"/>
      <c r="K962" s="1"/>
      <c r="L962" s="1"/>
      <c r="M962" s="1"/>
      <c r="N962" s="1"/>
      <c r="O962" s="1"/>
      <c r="P962" s="1"/>
      <c r="Q962" s="1"/>
      <c r="R962" s="1"/>
      <c r="S962" s="1"/>
      <c r="T962" s="1"/>
      <c r="U962" s="1"/>
      <c r="V962" s="62"/>
      <c r="W962" s="62"/>
      <c r="X962" s="62"/>
    </row>
    <row r="963" spans="1:24" x14ac:dyDescent="0.25">
      <c r="A963" s="62"/>
      <c r="B963" s="62"/>
      <c r="C963" s="62"/>
      <c r="D963" s="62"/>
      <c r="E963" s="62"/>
      <c r="F963" s="1"/>
      <c r="G963" s="1"/>
      <c r="H963" s="1"/>
      <c r="I963" s="1"/>
      <c r="J963" s="1"/>
      <c r="K963" s="1"/>
      <c r="L963" s="1"/>
      <c r="M963" s="1"/>
      <c r="N963" s="1"/>
      <c r="O963" s="1"/>
      <c r="P963" s="1"/>
      <c r="Q963" s="1"/>
      <c r="R963" s="1"/>
      <c r="S963" s="1"/>
      <c r="T963" s="1"/>
      <c r="U963" s="1"/>
      <c r="V963" s="62"/>
      <c r="W963" s="62"/>
      <c r="X963" s="62"/>
    </row>
    <row r="964" spans="1:24" x14ac:dyDescent="0.25">
      <c r="A964" s="62"/>
      <c r="B964" s="62"/>
      <c r="C964" s="62"/>
      <c r="D964" s="62"/>
      <c r="E964" s="62"/>
      <c r="F964" s="1"/>
      <c r="G964" s="1"/>
      <c r="H964" s="1"/>
      <c r="I964" s="1"/>
      <c r="J964" s="1"/>
      <c r="K964" s="1"/>
      <c r="L964" s="1"/>
      <c r="M964" s="1"/>
      <c r="N964" s="1"/>
      <c r="O964" s="1"/>
      <c r="P964" s="1"/>
      <c r="Q964" s="1"/>
      <c r="R964" s="1"/>
      <c r="S964" s="1"/>
      <c r="T964" s="1"/>
      <c r="U964" s="1"/>
      <c r="V964" s="62"/>
      <c r="W964" s="62"/>
      <c r="X964" s="62"/>
    </row>
    <row r="965" spans="1:24" x14ac:dyDescent="0.25">
      <c r="A965" s="62"/>
      <c r="B965" s="62"/>
      <c r="C965" s="62"/>
      <c r="D965" s="62"/>
      <c r="E965" s="62"/>
      <c r="F965" s="1"/>
      <c r="G965" s="1"/>
      <c r="H965" s="1"/>
      <c r="I965" s="1"/>
      <c r="J965" s="1"/>
      <c r="K965" s="1"/>
      <c r="L965" s="1"/>
      <c r="M965" s="1"/>
      <c r="N965" s="1"/>
      <c r="O965" s="1"/>
      <c r="P965" s="1"/>
      <c r="Q965" s="1"/>
      <c r="R965" s="1"/>
      <c r="S965" s="1"/>
      <c r="T965" s="1"/>
      <c r="U965" s="1"/>
      <c r="V965" s="62"/>
      <c r="W965" s="62"/>
      <c r="X965" s="62"/>
    </row>
    <row r="966" spans="1:24" x14ac:dyDescent="0.25">
      <c r="A966" s="62"/>
      <c r="B966" s="62"/>
      <c r="C966" s="62"/>
      <c r="D966" s="62"/>
      <c r="E966" s="62"/>
      <c r="F966" s="1"/>
      <c r="G966" s="1"/>
      <c r="H966" s="1"/>
      <c r="I966" s="1"/>
      <c r="J966" s="1"/>
      <c r="K966" s="1"/>
      <c r="L966" s="1"/>
      <c r="M966" s="1"/>
      <c r="N966" s="1"/>
      <c r="O966" s="1"/>
      <c r="P966" s="1"/>
      <c r="Q966" s="1"/>
      <c r="R966" s="1"/>
      <c r="S966" s="1"/>
      <c r="T966" s="1"/>
      <c r="U966" s="1"/>
      <c r="V966" s="62"/>
      <c r="W966" s="62"/>
      <c r="X966" s="62"/>
    </row>
    <row r="967" spans="1:24" x14ac:dyDescent="0.25">
      <c r="A967" s="62"/>
      <c r="B967" s="62"/>
      <c r="C967" s="62"/>
      <c r="D967" s="62"/>
      <c r="E967" s="62"/>
      <c r="F967" s="1"/>
      <c r="G967" s="1"/>
      <c r="H967" s="1"/>
      <c r="I967" s="1"/>
      <c r="J967" s="1"/>
      <c r="K967" s="1"/>
      <c r="L967" s="1"/>
      <c r="M967" s="1"/>
      <c r="N967" s="1"/>
      <c r="O967" s="1"/>
      <c r="P967" s="1"/>
      <c r="Q967" s="1"/>
      <c r="R967" s="1"/>
      <c r="S967" s="1"/>
      <c r="T967" s="1"/>
      <c r="U967" s="1"/>
      <c r="V967" s="62"/>
      <c r="W967" s="62"/>
      <c r="X967" s="62"/>
    </row>
    <row r="968" spans="1:24" x14ac:dyDescent="0.25">
      <c r="A968" s="62"/>
      <c r="B968" s="62"/>
      <c r="C968" s="62"/>
      <c r="D968" s="62"/>
      <c r="E968" s="62"/>
      <c r="F968" s="1"/>
      <c r="G968" s="1"/>
      <c r="H968" s="1"/>
      <c r="I968" s="1"/>
      <c r="J968" s="1"/>
      <c r="K968" s="1"/>
      <c r="L968" s="1"/>
      <c r="M968" s="1"/>
      <c r="N968" s="1"/>
      <c r="O968" s="1"/>
      <c r="P968" s="1"/>
      <c r="Q968" s="1"/>
      <c r="R968" s="1"/>
      <c r="S968" s="1"/>
      <c r="T968" s="1"/>
      <c r="U968" s="1"/>
      <c r="V968" s="62"/>
      <c r="W968" s="62"/>
      <c r="X968" s="62"/>
    </row>
  </sheetData>
  <autoFilter ref="A3:X34"/>
  <mergeCells count="36">
    <mergeCell ref="A1:X1"/>
    <mergeCell ref="C10:C11"/>
    <mergeCell ref="B10:B11"/>
    <mergeCell ref="B12:B14"/>
    <mergeCell ref="C12:C14"/>
    <mergeCell ref="B31:B32"/>
    <mergeCell ref="A2:A3"/>
    <mergeCell ref="B2:J2"/>
    <mergeCell ref="K2:S2"/>
    <mergeCell ref="T2:X2"/>
    <mergeCell ref="C31:C32"/>
    <mergeCell ref="B17:B19"/>
    <mergeCell ref="C17:C19"/>
    <mergeCell ref="B20:B21"/>
    <mergeCell ref="C20:C21"/>
    <mergeCell ref="B24:B26"/>
    <mergeCell ref="C24:C26"/>
    <mergeCell ref="B27:B28"/>
    <mergeCell ref="C27:C28"/>
    <mergeCell ref="A39:G39"/>
    <mergeCell ref="A40:B40"/>
    <mergeCell ref="C40:G40"/>
    <mergeCell ref="A42:B42"/>
    <mergeCell ref="C42:G42"/>
    <mergeCell ref="A46:B46"/>
    <mergeCell ref="C46:G46"/>
    <mergeCell ref="A47:B47"/>
    <mergeCell ref="C47:G47"/>
    <mergeCell ref="A41:B41"/>
    <mergeCell ref="C41:G41"/>
    <mergeCell ref="A43:B43"/>
    <mergeCell ref="C43:G43"/>
    <mergeCell ref="A44:B44"/>
    <mergeCell ref="C44:G44"/>
    <mergeCell ref="A45:B45"/>
    <mergeCell ref="C45:G45"/>
  </mergeCells>
  <conditionalFormatting sqref="N7">
    <cfRule type="cellIs" dxfId="3" priority="1" operator="equal">
      <formula>"BAJO"</formula>
    </cfRule>
    <cfRule type="cellIs" dxfId="2" priority="2" operator="equal">
      <formula>"MODERADO"</formula>
    </cfRule>
    <cfRule type="cellIs" dxfId="1" priority="3" operator="equal">
      <formula>"ALTO"</formula>
    </cfRule>
    <cfRule type="cellIs" dxfId="0" priority="4" operator="equal">
      <formula>"EXTREMO"</formula>
    </cfRule>
  </conditionalFormatting>
  <dataValidations count="1">
    <dataValidation type="list" allowBlank="1" showErrorMessage="1" sqref="S7">
      <formula1>"REDUCIR"</formula1>
    </dataValidation>
  </dataValidations>
  <pageMargins left="0.7" right="0.7" top="0.75" bottom="0.75" header="0.3" footer="0.3"/>
  <pageSetup paperSize="5" scale="2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consolidado Risk Corrup.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Rocio Bejarano Gaitán</dc:creator>
  <cp:lastModifiedBy>Alejandra</cp:lastModifiedBy>
  <cp:lastPrinted>2024-02-21T17:07:59Z</cp:lastPrinted>
  <dcterms:created xsi:type="dcterms:W3CDTF">2023-09-14T21:14:49Z</dcterms:created>
  <dcterms:modified xsi:type="dcterms:W3CDTF">2025-01-14T19:21:10Z</dcterms:modified>
</cp:coreProperties>
</file>