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elso\Desktop\Doc Tal Hum\Formatos TH\"/>
    </mc:Choice>
  </mc:AlternateContent>
  <xr:revisionPtr revIDLastSave="0" documentId="8_{61DBB8A4-EDD0-4298-B3A6-9CB72D1E7B10}" xr6:coauthVersionLast="47" xr6:coauthVersionMax="47" xr10:uidLastSave="{00000000-0000-0000-0000-000000000000}"/>
  <bookViews>
    <workbookView xWindow="-120" yWindow="-120" windowWidth="20730" windowHeight="11040" tabRatio="990" firstSheet="1" activeTab="10" xr2:uid="{00000000-000D-0000-FFFF-FFFF00000000}"/>
  </bookViews>
  <sheets>
    <sheet name="Validacion de datos Referencia" sheetId="1" state="hidden" r:id="rId1"/>
    <sheet name="PlandeTrabajo ComponenteLaboral" sheetId="2" r:id="rId2"/>
    <sheet name="PlandeTrabajoCompComportamental" sheetId="3" r:id="rId3"/>
    <sheet name="Portafolio Entregable 1" sheetId="4" r:id="rId4"/>
    <sheet name="Portafolio Entregable 2" sheetId="5" r:id="rId5"/>
    <sheet name="Portafolio Entregable 3" sheetId="6" r:id="rId6"/>
    <sheet name="Portafolio Entregable 4" sheetId="7" r:id="rId7"/>
    <sheet name="Portafolio Entregable 5" sheetId="8" r:id="rId8"/>
    <sheet name="Plan de Mejora Semestral" sheetId="9" r:id="rId9"/>
    <sheet name="PortafolioPlanMejora C. Laboral" sheetId="10" r:id="rId10"/>
    <sheet name="PortafolioPlanMejora C.Comporta" sheetId="11" r:id="rId11"/>
  </sheets>
  <definedNames>
    <definedName name="Años">'Validacion de datos Referencia'!$E$11:$E$25</definedName>
    <definedName name="calendario">'Validacion de datos Referencia'!$B$11:$B$41</definedName>
    <definedName name="meses">'Validacion de datos Referencia'!$D$11:$D$25</definedName>
    <definedName name="PlantaTemporal">'Validacion de datos Referencia'!$B$5:$B$8</definedName>
    <definedName name="_xlnm.Print_Titles" localSheetId="2">PlandeTrabajoCompComportamental!#REF!</definedName>
    <definedName name="Valoración">'Validacion de datos Referencia'!$B$44:$B$46</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L5" i="11" l="1"/>
  <c r="E5" i="11"/>
  <c r="E2" i="11"/>
  <c r="L5" i="10"/>
  <c r="E5" i="10"/>
  <c r="E2" i="10"/>
  <c r="L6" i="9"/>
  <c r="C6" i="9"/>
  <c r="F2" i="9"/>
  <c r="A10" i="8"/>
  <c r="A8" i="8"/>
  <c r="L6" i="8"/>
  <c r="D6" i="8"/>
  <c r="F2" i="8"/>
  <c r="A10" i="7"/>
  <c r="A8" i="7"/>
  <c r="L6" i="7"/>
  <c r="D6" i="7"/>
  <c r="F2" i="7"/>
  <c r="A10" i="6"/>
  <c r="A8" i="6"/>
  <c r="L6" i="6"/>
  <c r="D6" i="6"/>
  <c r="F2" i="6"/>
  <c r="A10" i="5"/>
  <c r="A8" i="5"/>
  <c r="L6" i="5"/>
  <c r="D6" i="5"/>
  <c r="F2" i="5"/>
  <c r="A10" i="4"/>
  <c r="A8" i="4"/>
  <c r="L6" i="4"/>
  <c r="D6" i="4"/>
  <c r="F2" i="4"/>
  <c r="F38" i="3"/>
  <c r="F36" i="3"/>
  <c r="F34" i="3"/>
  <c r="F32" i="3"/>
  <c r="F30" i="3"/>
  <c r="F28" i="3"/>
  <c r="F26" i="3"/>
  <c r="F24" i="3"/>
  <c r="W20" i="3"/>
  <c r="V20" i="3"/>
  <c r="W19" i="3"/>
  <c r="V19" i="3"/>
  <c r="W18" i="3"/>
  <c r="V18" i="3"/>
  <c r="W17" i="3"/>
  <c r="V17" i="3"/>
  <c r="W16" i="3"/>
  <c r="V16" i="3"/>
  <c r="W15" i="3"/>
  <c r="V15" i="3"/>
  <c r="W14" i="3"/>
  <c r="V14" i="3"/>
  <c r="W13" i="3"/>
  <c r="V13" i="3"/>
  <c r="W12" i="3"/>
  <c r="V12" i="3"/>
  <c r="W11" i="3"/>
  <c r="V11" i="3"/>
  <c r="W10" i="3"/>
  <c r="V10" i="3"/>
  <c r="W9" i="3"/>
  <c r="W21" i="3" s="1"/>
  <c r="V9" i="3"/>
  <c r="V21" i="3" s="1"/>
  <c r="N6" i="3"/>
  <c r="D6" i="3"/>
  <c r="F2" i="3"/>
  <c r="Q103" i="2"/>
  <c r="Q102" i="2"/>
  <c r="K102" i="2"/>
  <c r="E102" i="2"/>
  <c r="W102" i="2" s="1"/>
  <c r="Q100" i="2"/>
  <c r="K100" i="2"/>
  <c r="E100" i="2"/>
  <c r="W100" i="2" s="1"/>
  <c r="Q85" i="2"/>
  <c r="K85" i="2"/>
  <c r="E85" i="2"/>
  <c r="S85" i="2" s="1"/>
  <c r="V85" i="2" s="1"/>
  <c r="Q83" i="2"/>
  <c r="K83" i="2"/>
  <c r="E83" i="2"/>
  <c r="W83" i="2" s="1"/>
  <c r="Q68" i="2"/>
  <c r="K68" i="2"/>
  <c r="E68" i="2"/>
  <c r="W68" i="2" s="1"/>
  <c r="Q66" i="2"/>
  <c r="K66" i="2"/>
  <c r="E66" i="2"/>
  <c r="W66" i="2" s="1"/>
  <c r="Q51" i="2"/>
  <c r="K51" i="2"/>
  <c r="E51" i="2"/>
  <c r="S51" i="2" s="1"/>
  <c r="V51" i="2" s="1"/>
  <c r="Q49" i="2"/>
  <c r="K49" i="2"/>
  <c r="E49" i="2"/>
  <c r="W49" i="2" s="1"/>
  <c r="Q34" i="2"/>
  <c r="K34" i="2"/>
  <c r="E34" i="2"/>
  <c r="W34" i="2" s="1"/>
  <c r="Q32" i="2"/>
  <c r="K32" i="2"/>
  <c r="E32" i="2"/>
  <c r="W32" i="2" s="1"/>
  <c r="H114" i="2" l="1"/>
  <c r="V40" i="3"/>
  <c r="S116" i="2"/>
  <c r="H116" i="2"/>
  <c r="S129" i="2"/>
  <c r="H129" i="2"/>
  <c r="S49" i="2"/>
  <c r="V49" i="2" s="1"/>
  <c r="W51" i="2"/>
  <c r="H127" i="2" s="1"/>
  <c r="S83" i="2"/>
  <c r="V83" i="2" s="1"/>
  <c r="W85" i="2"/>
  <c r="S34" i="2"/>
  <c r="S68" i="2"/>
  <c r="V68" i="2" s="1"/>
  <c r="S102" i="2"/>
  <c r="V102" i="2" s="1"/>
  <c r="S32" i="2"/>
  <c r="S66" i="2"/>
  <c r="V66" i="2" s="1"/>
  <c r="S100" i="2"/>
  <c r="V100" i="2" s="1"/>
  <c r="S114" i="2" l="1"/>
  <c r="V32" i="2"/>
  <c r="V114" i="2" s="1"/>
  <c r="S127" i="2"/>
  <c r="V34" i="2"/>
  <c r="V1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100-00000D000000}">
      <text>
        <r>
          <rPr>
            <b/>
            <sz val="9"/>
            <color rgb="FF000000"/>
            <rFont val="Tahoma"/>
            <family val="2"/>
            <charset val="1"/>
          </rPr>
          <t>Seleccione el nombre de la Entidad</t>
        </r>
      </text>
    </comment>
    <comment ref="A19" authorId="0" shapeId="0" xr:uid="{00000000-0006-0000-0100-000001000000}">
      <text>
        <r>
          <rPr>
            <b/>
            <sz val="9"/>
            <color rgb="FF000000"/>
            <rFont val="Tahoma"/>
            <family val="2"/>
            <charset val="1"/>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19" authorId="0" shapeId="0" xr:uid="{00000000-0006-0000-0100-00000E000000}">
      <text>
        <r>
          <rPr>
            <b/>
            <sz val="9"/>
            <color rgb="FF000000"/>
            <rFont val="Tahoma"/>
            <family val="2"/>
            <charset val="1"/>
          </rPr>
          <t>Puede referenciarse un cronograma, que a manera de anexo y según su avance, sirva comoo herramienta adjunta al Portafolio de Evidencias</t>
        </r>
      </text>
    </comment>
    <comment ref="A22" authorId="0" shapeId="0" xr:uid="{00000000-0006-0000-0100-000002000000}">
      <text>
        <r>
          <rPr>
            <b/>
            <sz val="9"/>
            <color rgb="FF000000"/>
            <rFont val="Tahoma"/>
            <family val="2"/>
            <charset val="1"/>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36" authorId="0" shapeId="0" xr:uid="{00000000-0006-0000-0100-000003000000}">
      <text>
        <r>
          <rPr>
            <b/>
            <sz val="9"/>
            <color rgb="FF000000"/>
            <rFont val="Tahoma"/>
            <family val="2"/>
            <charset val="1"/>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36" authorId="0" shapeId="0" xr:uid="{00000000-0006-0000-0100-00000F000000}">
      <text>
        <r>
          <rPr>
            <b/>
            <sz val="9"/>
            <color rgb="FF000000"/>
            <rFont val="Tahoma"/>
            <family val="2"/>
            <charset val="1"/>
          </rPr>
          <t>Puede referenciarse un cronograma, que a manera de anexo y según su avance, sirva comoo herramienta adjunta al Portafolio de Evidencias</t>
        </r>
      </text>
    </comment>
    <comment ref="A39" authorId="0" shapeId="0" xr:uid="{00000000-0006-0000-0100-000004000000}">
      <text>
        <r>
          <rPr>
            <b/>
            <sz val="9"/>
            <color rgb="FF000000"/>
            <rFont val="Tahoma"/>
            <family val="2"/>
            <charset val="1"/>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53" authorId="0" shapeId="0" xr:uid="{00000000-0006-0000-0100-000005000000}">
      <text>
        <r>
          <rPr>
            <b/>
            <sz val="9"/>
            <color rgb="FF000000"/>
            <rFont val="Tahoma"/>
            <family val="2"/>
            <charset val="1"/>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53" authorId="0" shapeId="0" xr:uid="{00000000-0006-0000-0100-000010000000}">
      <text>
        <r>
          <rPr>
            <b/>
            <sz val="9"/>
            <color rgb="FF000000"/>
            <rFont val="Tahoma"/>
            <family val="2"/>
            <charset val="1"/>
          </rPr>
          <t>Puede referenciarse un cronograma, que a manera de anexo y según su avance, sirva comoo herramienta adjunta al Portafolio de Evidencias</t>
        </r>
      </text>
    </comment>
    <comment ref="A56" authorId="0" shapeId="0" xr:uid="{00000000-0006-0000-0100-000006000000}">
      <text>
        <r>
          <rPr>
            <b/>
            <sz val="9"/>
            <color rgb="FF000000"/>
            <rFont val="Tahoma"/>
            <family val="2"/>
            <charset val="1"/>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70" authorId="0" shapeId="0" xr:uid="{00000000-0006-0000-0100-000007000000}">
      <text>
        <r>
          <rPr>
            <b/>
            <sz val="9"/>
            <color rgb="FF000000"/>
            <rFont val="Tahoma"/>
            <family val="2"/>
            <charset val="1"/>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70" authorId="0" shapeId="0" xr:uid="{00000000-0006-0000-0100-000011000000}">
      <text>
        <r>
          <rPr>
            <b/>
            <sz val="9"/>
            <color rgb="FF000000"/>
            <rFont val="Tahoma"/>
            <family val="2"/>
            <charset val="1"/>
          </rPr>
          <t>Puede referenciarse un cronograma, que a manera de anexo y según su avance, sirva comoo herramienta adjunta al Portafolio de Evidencias</t>
        </r>
      </text>
    </comment>
    <comment ref="A73" authorId="0" shapeId="0" xr:uid="{00000000-0006-0000-0100-000008000000}">
      <text>
        <r>
          <rPr>
            <b/>
            <sz val="9"/>
            <color rgb="FF000000"/>
            <rFont val="Tahoma"/>
            <family val="2"/>
            <charset val="1"/>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87" authorId="0" shapeId="0" xr:uid="{00000000-0006-0000-0100-000009000000}">
      <text>
        <r>
          <rPr>
            <b/>
            <sz val="9"/>
            <color rgb="FF000000"/>
            <rFont val="Tahoma"/>
            <family val="2"/>
            <charset val="1"/>
          </rPr>
          <t>Defina las características esperadas del entregable, establezca los plazos y tiempos de entrega de los avances y del resultado final, así como los lineamientos y condiciones de calidad esperadas
VERBO+(Producto, servicio o resultado esperado)+TIEMPOS Y CONDICIONES DE CALIDAD ESPERADOS</t>
        </r>
      </text>
    </comment>
    <comment ref="G87" authorId="0" shapeId="0" xr:uid="{00000000-0006-0000-0100-000012000000}">
      <text>
        <r>
          <rPr>
            <b/>
            <sz val="9"/>
            <color rgb="FF000000"/>
            <rFont val="Tahoma"/>
            <family val="2"/>
            <charset val="1"/>
          </rPr>
          <t>Puede referenciarse un cronograma, que a manera de anexo y según su avance, sirva comoo herramienta adjunta al Portafolio de Evidencias</t>
        </r>
      </text>
    </comment>
    <comment ref="A90" authorId="0" shapeId="0" xr:uid="{00000000-0006-0000-0100-00000A000000}">
      <text>
        <r>
          <rPr>
            <b/>
            <sz val="9"/>
            <color rgb="FF000000"/>
            <rFont val="Tahoma"/>
            <family val="2"/>
            <charset val="1"/>
          </rPr>
          <t>Es procedente el ajuste ante los cambios de dependencia, la redefinición de las metas del área o si condiciones debidamente fundamentadas imposibilitan la entrega de los productos, servicios o resultados esperados que fueron inicialmente definidos</t>
        </r>
      </text>
    </comment>
    <comment ref="A120" authorId="0" shapeId="0" xr:uid="{00000000-0006-0000-0100-00000B000000}">
      <text>
        <r>
          <rPr>
            <b/>
            <sz val="9"/>
            <color rgb="FF000000"/>
            <rFont val="Tahoma"/>
            <family val="2"/>
            <charset val="1"/>
          </rPr>
          <t>Los resultados se entenderán comunicados con la refrendación de los responsables del proceso, superior inmediato y empleado provisional</t>
        </r>
      </text>
    </comment>
    <comment ref="A133" authorId="0" shapeId="0" xr:uid="{00000000-0006-0000-0100-00000C000000}">
      <text>
        <r>
          <rPr>
            <b/>
            <sz val="9"/>
            <color rgb="FF000000"/>
            <rFont val="Tahoma"/>
            <family val="2"/>
            <charset val="1"/>
          </rPr>
          <t>Los resultados se entenderán comunicados con la refrendación de los responsables del proceso, superior inmediato y empleado provisional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300-00000A000000}">
      <text>
        <r>
          <rPr>
            <b/>
            <sz val="9"/>
            <color rgb="FF000000"/>
            <rFont val="Tahoma"/>
            <family val="2"/>
            <charset val="1"/>
          </rPr>
          <t>En caso de deshabilitarse la autoformula, escriba el nombre de la Entidad en la cual labora</t>
        </r>
      </text>
    </comment>
    <comment ref="A4" authorId="0" shapeId="0" xr:uid="{00000000-0006-0000-0300-000001000000}">
      <text>
        <r>
          <rPr>
            <b/>
            <sz val="9"/>
            <color rgb="FF000000"/>
            <rFont val="Tahoma"/>
            <family val="2"/>
            <charset val="1"/>
          </rPr>
          <t>En caso de deshabilitarse la autoformula, registre los datos del Superior inmediato y del Empleado Provisional</t>
        </r>
      </text>
    </comment>
    <comment ref="A7" authorId="0" shapeId="0" xr:uid="{00000000-0006-0000-0300-000002000000}">
      <text>
        <r>
          <rPr>
            <b/>
            <sz val="9"/>
            <color rgb="FF000000"/>
            <rFont val="Tahoma"/>
            <family val="2"/>
            <charset val="1"/>
          </rPr>
          <t>Se diligenciará una hoja de registro de portafolio por cada entregable proyectado, a fin de documentar las gestiones adelantadas por el empleado para su cumplimiento</t>
        </r>
      </text>
    </comment>
    <comment ref="A8" authorId="0" shapeId="0" xr:uid="{00000000-0006-0000-0300-000003000000}">
      <text>
        <r>
          <rPr>
            <b/>
            <sz val="9"/>
            <color rgb="FF000000"/>
            <rFont val="Tahoma"/>
            <family val="2"/>
            <charset val="1"/>
          </rPr>
          <t>En caso de deshabilitarse la autoformula, transcriba el contenido del Entregable tal y como fue formulado al inicio del período</t>
        </r>
      </text>
    </comment>
    <comment ref="A9" authorId="0" shapeId="0" xr:uid="{00000000-0006-0000-0300-000004000000}">
      <text>
        <r>
          <rPr>
            <b/>
            <sz val="9"/>
            <color rgb="FF000000"/>
            <rFont val="Tahoma"/>
            <family val="2"/>
            <charset val="1"/>
          </rPr>
          <t>En caso de deshabilitarse la autoformula, transcriba el contenido del Entregable Ajustado</t>
        </r>
      </text>
    </comment>
    <comment ref="A11" authorId="0" shapeId="0" xr:uid="{00000000-0006-0000-0300-000005000000}">
      <text>
        <r>
          <rPr>
            <b/>
            <sz val="9"/>
            <color rgb="FF000000"/>
            <rFont val="Tahoma"/>
            <family val="2"/>
            <charset val="1"/>
          </rPr>
          <t>Describa las etapas,  fases o actividades desarolladas que resultan relevantes para cumplir con el Entregable</t>
        </r>
      </text>
    </comment>
    <comment ref="G11" authorId="0" shapeId="0" xr:uid="{00000000-0006-0000-0300-00000B000000}">
      <text>
        <r>
          <rPr>
            <b/>
            <sz val="9"/>
            <color rgb="FF000000"/>
            <rFont val="Tahoma"/>
            <family val="2"/>
            <charset val="1"/>
          </rPr>
          <t>Registre las evidencias (de producto, conocimiento o resultado) que permiten documentar el desarrollo de las etapas, fases o actividades desarrolladas</t>
        </r>
      </text>
    </comment>
    <comment ref="M11" authorId="0" shapeId="0" xr:uid="{00000000-0006-0000-0300-00000C000000}">
      <text>
        <r>
          <rPr>
            <b/>
            <sz val="9"/>
            <color rgb="FF000000"/>
            <rFont val="Tahoma"/>
            <family val="2"/>
            <charset val="1"/>
          </rPr>
          <t xml:space="preserve">Registre la fechas de entrega de la evidencia aportada
Describa las incidencias que pudieron presentarse en desarrollo de las actividades adelantadas </t>
        </r>
      </text>
    </comment>
    <comment ref="A16" authorId="0" shapeId="0" xr:uid="{00000000-0006-0000-0300-000006000000}">
      <text>
        <r>
          <rPr>
            <b/>
            <sz val="9"/>
            <color rgb="FF000000"/>
            <rFont val="Tahoma"/>
            <family val="2"/>
            <charset val="1"/>
          </rPr>
          <t>Describa el o los productos, servicios o resultados concretos alcanzados al cierre del período de evaluación</t>
        </r>
      </text>
    </comment>
    <comment ref="A18" authorId="0" shapeId="0" xr:uid="{00000000-0006-0000-0300-000007000000}">
      <text>
        <r>
          <rPr>
            <b/>
            <sz val="9"/>
            <color rgb="FF000000"/>
            <rFont val="Tahoma"/>
            <family val="2"/>
            <charset val="1"/>
          </rPr>
          <t>En esta casilla se podrá ampliar, complementar o controvertir la información que ha sido registrada durante el período</t>
        </r>
      </text>
    </comment>
    <comment ref="A20" authorId="0" shapeId="0" xr:uid="{00000000-0006-0000-0300-000008000000}">
      <text>
        <r>
          <rPr>
            <b/>
            <sz val="9"/>
            <color rgb="FF000000"/>
            <rFont val="Tahoma"/>
            <family val="2"/>
            <charset val="1"/>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xr:uid="{00000000-0006-0000-0300-000009000000}">
      <text>
        <r>
          <rPr>
            <b/>
            <sz val="9"/>
            <color rgb="FF000000"/>
            <rFont val="Tahoma"/>
            <family val="2"/>
            <charset val="1"/>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400-00000A000000}">
      <text>
        <r>
          <rPr>
            <b/>
            <sz val="9"/>
            <color rgb="FF000000"/>
            <rFont val="Tahoma"/>
            <family val="2"/>
            <charset val="1"/>
          </rPr>
          <t xml:space="preserve">En caso de deshabilitarse la autoformula, escriba el nombre de la Entidad en la cual labora
</t>
        </r>
      </text>
    </comment>
    <comment ref="A4" authorId="0" shapeId="0" xr:uid="{00000000-0006-0000-0400-000001000000}">
      <text>
        <r>
          <rPr>
            <b/>
            <sz val="9"/>
            <color rgb="FF000000"/>
            <rFont val="Tahoma"/>
            <family val="2"/>
            <charset val="1"/>
          </rPr>
          <t>En caso de deshabilitarse la autoformula, registre los datos del Superior inmediato y del Empleado Provisional</t>
        </r>
      </text>
    </comment>
    <comment ref="A7" authorId="0" shapeId="0" xr:uid="{00000000-0006-0000-0400-000002000000}">
      <text>
        <r>
          <rPr>
            <b/>
            <sz val="9"/>
            <color rgb="FF000000"/>
            <rFont val="Tahoma"/>
            <family val="2"/>
            <charset val="1"/>
          </rPr>
          <t>Se diligenciará una hoja de registro de portafolio por cada entregable proyectado, a fin de documentar las gestiones adelantadas por el empleado para su cumplimiento</t>
        </r>
      </text>
    </comment>
    <comment ref="A8" authorId="0" shapeId="0" xr:uid="{00000000-0006-0000-0400-000003000000}">
      <text>
        <r>
          <rPr>
            <b/>
            <sz val="9"/>
            <color rgb="FF000000"/>
            <rFont val="Tahoma"/>
            <family val="2"/>
            <charset val="1"/>
          </rPr>
          <t>En caso de deshabilitarse la autoformula, transcriba el contenido del Entregable tal y como fue formulado al inicio del período</t>
        </r>
      </text>
    </comment>
    <comment ref="A9" authorId="0" shapeId="0" xr:uid="{00000000-0006-0000-0400-000004000000}">
      <text>
        <r>
          <rPr>
            <b/>
            <sz val="9"/>
            <color rgb="FF000000"/>
            <rFont val="Tahoma"/>
            <family val="2"/>
            <charset val="1"/>
          </rPr>
          <t>En caso de deshabilitarse la autoformula, transcriba el contenido del Entregable Ajustado</t>
        </r>
      </text>
    </comment>
    <comment ref="A11" authorId="0" shapeId="0" xr:uid="{00000000-0006-0000-0400-000005000000}">
      <text>
        <r>
          <rPr>
            <b/>
            <sz val="9"/>
            <color rgb="FF000000"/>
            <rFont val="Tahoma"/>
            <family val="2"/>
            <charset val="1"/>
          </rPr>
          <t>Describa las etapas,  fases o actividades desarolladas que resultan relevantes para cumplir con el Entregable</t>
        </r>
      </text>
    </comment>
    <comment ref="G11" authorId="0" shapeId="0" xr:uid="{00000000-0006-0000-0400-00000B000000}">
      <text>
        <r>
          <rPr>
            <b/>
            <sz val="9"/>
            <color rgb="FF000000"/>
            <rFont val="Tahoma"/>
            <family val="2"/>
            <charset val="1"/>
          </rPr>
          <t>Registre las evidencias (de producto, conocimiento o resultado) que permiten documentar el desarrollo de las etapas, fases o actividades desarrolladas</t>
        </r>
      </text>
    </comment>
    <comment ref="M11" authorId="0" shapeId="0" xr:uid="{00000000-0006-0000-0400-00000C000000}">
      <text>
        <r>
          <rPr>
            <b/>
            <sz val="9"/>
            <color rgb="FF000000"/>
            <rFont val="Tahoma"/>
            <family val="2"/>
            <charset val="1"/>
          </rPr>
          <t xml:space="preserve">Registre la fechas de entrega de la evidencia aportada
Describa las incidencias que pudieron presentarse en desarrollo de las actividades adelantadas </t>
        </r>
      </text>
    </comment>
    <comment ref="A16" authorId="0" shapeId="0" xr:uid="{00000000-0006-0000-0400-000006000000}">
      <text>
        <r>
          <rPr>
            <b/>
            <sz val="9"/>
            <color rgb="FF000000"/>
            <rFont val="Tahoma"/>
            <family val="2"/>
            <charset val="1"/>
          </rPr>
          <t>Describa el o los productos, servicios o resultados concretos alcanzados al cierre del período de evaluación</t>
        </r>
      </text>
    </comment>
    <comment ref="A18" authorId="0" shapeId="0" xr:uid="{00000000-0006-0000-0400-000007000000}">
      <text>
        <r>
          <rPr>
            <b/>
            <sz val="9"/>
            <color rgb="FF000000"/>
            <rFont val="Tahoma"/>
            <family val="2"/>
            <charset val="1"/>
          </rPr>
          <t>En esta casilla se podrá ampliar, complementar o controvertir la información que ha sido registrada durante el período</t>
        </r>
      </text>
    </comment>
    <comment ref="A20" authorId="0" shapeId="0" xr:uid="{00000000-0006-0000-0400-000008000000}">
      <text>
        <r>
          <rPr>
            <b/>
            <sz val="9"/>
            <color rgb="FF000000"/>
            <rFont val="Tahoma"/>
            <family val="2"/>
            <charset val="1"/>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xr:uid="{00000000-0006-0000-0400-000009000000}">
      <text>
        <r>
          <rPr>
            <b/>
            <sz val="9"/>
            <color rgb="FF000000"/>
            <rFont val="Tahoma"/>
            <family val="2"/>
            <charset val="1"/>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500-00000A000000}">
      <text>
        <r>
          <rPr>
            <b/>
            <sz val="9"/>
            <color rgb="FF000000"/>
            <rFont val="Tahoma"/>
            <family val="2"/>
            <charset val="1"/>
          </rPr>
          <t>En caso de deshabilitarse la autoformula, escriba el nombre de la Entidad en la cual labora</t>
        </r>
      </text>
    </comment>
    <comment ref="A4" authorId="0" shapeId="0" xr:uid="{00000000-0006-0000-0500-000001000000}">
      <text>
        <r>
          <rPr>
            <b/>
            <sz val="9"/>
            <color rgb="FF000000"/>
            <rFont val="Tahoma"/>
            <family val="2"/>
            <charset val="1"/>
          </rPr>
          <t>En caso de deshabilitarse la autoformula, registre los datos del Superior inmediato y del Empleado Provisional</t>
        </r>
      </text>
    </comment>
    <comment ref="A7" authorId="0" shapeId="0" xr:uid="{00000000-0006-0000-0500-000002000000}">
      <text>
        <r>
          <rPr>
            <b/>
            <sz val="9"/>
            <color rgb="FF000000"/>
            <rFont val="Tahoma"/>
            <family val="2"/>
            <charset val="1"/>
          </rPr>
          <t>Se diligenciará una hoja de registro de portafolio por cada entregable proyectado, a fin de documentar las gestiones adelantadas por el empleado para su cumplimiento</t>
        </r>
      </text>
    </comment>
    <comment ref="A8" authorId="0" shapeId="0" xr:uid="{00000000-0006-0000-0500-000003000000}">
      <text>
        <r>
          <rPr>
            <b/>
            <sz val="9"/>
            <color rgb="FF000000"/>
            <rFont val="Tahoma"/>
            <family val="2"/>
            <charset val="1"/>
          </rPr>
          <t>En caso de deshabilitarse la autoformula, transcriba el contenido del Entregable tal y como fue formulado al inicio del período</t>
        </r>
      </text>
    </comment>
    <comment ref="A9" authorId="0" shapeId="0" xr:uid="{00000000-0006-0000-0500-000004000000}">
      <text>
        <r>
          <rPr>
            <b/>
            <sz val="9"/>
            <color rgb="FF000000"/>
            <rFont val="Tahoma"/>
            <family val="2"/>
            <charset val="1"/>
          </rPr>
          <t>En caso de deshabilitarse la autoformula, transcriba el contenido del Entregable Ajustado</t>
        </r>
      </text>
    </comment>
    <comment ref="A11" authorId="0" shapeId="0" xr:uid="{00000000-0006-0000-0500-000005000000}">
      <text>
        <r>
          <rPr>
            <b/>
            <sz val="9"/>
            <color rgb="FF000000"/>
            <rFont val="Tahoma"/>
            <family val="2"/>
            <charset val="1"/>
          </rPr>
          <t>Describa las etapas,  fases o actividades desarolladas que resultan relevantes para cumplir con el Entregable</t>
        </r>
      </text>
    </comment>
    <comment ref="G11" authorId="0" shapeId="0" xr:uid="{00000000-0006-0000-0500-00000B000000}">
      <text>
        <r>
          <rPr>
            <b/>
            <sz val="9"/>
            <color rgb="FF000000"/>
            <rFont val="Tahoma"/>
            <family val="2"/>
            <charset val="1"/>
          </rPr>
          <t>Registre las evidencias (de producto, conocimiento o resultado) que permiten documentar el desarrollo de las etapas, fases o actividades desarrolladas</t>
        </r>
      </text>
    </comment>
    <comment ref="M11" authorId="0" shapeId="0" xr:uid="{00000000-0006-0000-0500-00000C000000}">
      <text>
        <r>
          <rPr>
            <b/>
            <sz val="9"/>
            <color rgb="FF000000"/>
            <rFont val="Tahoma"/>
            <family val="2"/>
            <charset val="1"/>
          </rPr>
          <t xml:space="preserve">Registre la fechas de entrega de la evidencia aportada
Describa las incidencias que pudieron presentarse en desarrollo de las actividades adelantadas </t>
        </r>
      </text>
    </comment>
    <comment ref="A16" authorId="0" shapeId="0" xr:uid="{00000000-0006-0000-0500-000006000000}">
      <text>
        <r>
          <rPr>
            <b/>
            <sz val="9"/>
            <color rgb="FF000000"/>
            <rFont val="Tahoma"/>
            <family val="2"/>
            <charset val="1"/>
          </rPr>
          <t>Describa el o los productos, servicios o resultados concretos alcanzados al cierre del período de evaluación</t>
        </r>
      </text>
    </comment>
    <comment ref="A18" authorId="0" shapeId="0" xr:uid="{00000000-0006-0000-0500-000007000000}">
      <text>
        <r>
          <rPr>
            <b/>
            <sz val="9"/>
            <color rgb="FF000000"/>
            <rFont val="Tahoma"/>
            <family val="2"/>
            <charset val="1"/>
          </rPr>
          <t>En esta casilla se podrá ampliar, complementar o controvertir la información que ha sido registrada durante el período</t>
        </r>
      </text>
    </comment>
    <comment ref="A20" authorId="0" shapeId="0" xr:uid="{00000000-0006-0000-0500-000008000000}">
      <text>
        <r>
          <rPr>
            <b/>
            <sz val="9"/>
            <color rgb="FF000000"/>
            <rFont val="Tahoma"/>
            <family val="2"/>
            <charset val="1"/>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xr:uid="{00000000-0006-0000-0500-000009000000}">
      <text>
        <r>
          <rPr>
            <b/>
            <sz val="9"/>
            <color rgb="FF000000"/>
            <rFont val="Tahoma"/>
            <family val="2"/>
            <charset val="1"/>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600-00000A000000}">
      <text>
        <r>
          <rPr>
            <b/>
            <sz val="9"/>
            <color rgb="FF000000"/>
            <rFont val="Tahoma"/>
            <family val="2"/>
            <charset val="1"/>
          </rPr>
          <t>En caso de deshabilitarse la autoformula, escriba el nombre de la Entidad en la cual labora</t>
        </r>
      </text>
    </comment>
    <comment ref="A4" authorId="0" shapeId="0" xr:uid="{00000000-0006-0000-0600-000001000000}">
      <text>
        <r>
          <rPr>
            <b/>
            <sz val="9"/>
            <color rgb="FF000000"/>
            <rFont val="Tahoma"/>
            <family val="2"/>
            <charset val="1"/>
          </rPr>
          <t>En caso de deshabilitarse la autoformula, registre los datos del Superior inmediato y del Empleado Provisional</t>
        </r>
      </text>
    </comment>
    <comment ref="A7" authorId="0" shapeId="0" xr:uid="{00000000-0006-0000-0600-000002000000}">
      <text>
        <r>
          <rPr>
            <b/>
            <sz val="9"/>
            <color rgb="FF000000"/>
            <rFont val="Tahoma"/>
            <family val="2"/>
            <charset val="1"/>
          </rPr>
          <t>Se diligenciará una hoja de registro de portafolio por cada entregable proyectado, a fin de documentar las gestiones adelantadas por el empleado para su cumplimiento</t>
        </r>
      </text>
    </comment>
    <comment ref="A8" authorId="0" shapeId="0" xr:uid="{00000000-0006-0000-0600-000003000000}">
      <text>
        <r>
          <rPr>
            <b/>
            <sz val="9"/>
            <color rgb="FF000000"/>
            <rFont val="Tahoma"/>
            <family val="2"/>
            <charset val="1"/>
          </rPr>
          <t>En caso de deshabilitarse la autoformula, transcriba el contenido del Entregable tal y como fue formulado al inicio del período</t>
        </r>
      </text>
    </comment>
    <comment ref="A9" authorId="0" shapeId="0" xr:uid="{00000000-0006-0000-0600-000004000000}">
      <text>
        <r>
          <rPr>
            <b/>
            <sz val="9"/>
            <color rgb="FF000000"/>
            <rFont val="Tahoma"/>
            <family val="2"/>
            <charset val="1"/>
          </rPr>
          <t>En caso de deshabilitarse la autoformula, transcriba el contenido del Entregable Ajustado</t>
        </r>
      </text>
    </comment>
    <comment ref="A11" authorId="0" shapeId="0" xr:uid="{00000000-0006-0000-0600-000005000000}">
      <text>
        <r>
          <rPr>
            <b/>
            <sz val="9"/>
            <color rgb="FF000000"/>
            <rFont val="Tahoma"/>
            <family val="2"/>
            <charset val="1"/>
          </rPr>
          <t>Describa las etapas,  fases o actividades desarolladas que resultan relevantes para cumplir con el Entregable</t>
        </r>
      </text>
    </comment>
    <comment ref="G11" authorId="0" shapeId="0" xr:uid="{00000000-0006-0000-0600-00000B000000}">
      <text>
        <r>
          <rPr>
            <b/>
            <sz val="9"/>
            <color rgb="FF000000"/>
            <rFont val="Tahoma"/>
            <family val="2"/>
            <charset val="1"/>
          </rPr>
          <t>Registre las evidencias (de producto, conocimiento o resultado) que permiten documentar el desarrollo de las etapas, fases o actividades desarrolladas</t>
        </r>
      </text>
    </comment>
    <comment ref="M11" authorId="0" shapeId="0" xr:uid="{00000000-0006-0000-0600-00000C000000}">
      <text>
        <r>
          <rPr>
            <b/>
            <sz val="9"/>
            <color rgb="FF000000"/>
            <rFont val="Tahoma"/>
            <family val="2"/>
            <charset val="1"/>
          </rPr>
          <t xml:space="preserve">Registre la fechas de entrega de la evidencia aportada
Describa las incidencias que pudieron presentarse en desarrollo de las actividades adelantadas </t>
        </r>
      </text>
    </comment>
    <comment ref="A16" authorId="0" shapeId="0" xr:uid="{00000000-0006-0000-0600-000006000000}">
      <text>
        <r>
          <rPr>
            <b/>
            <sz val="9"/>
            <color rgb="FF000000"/>
            <rFont val="Tahoma"/>
            <family val="2"/>
            <charset val="1"/>
          </rPr>
          <t>Describa el o los productos, servicios o resultados concretos alcanzados al cierre del período de evaluación</t>
        </r>
      </text>
    </comment>
    <comment ref="A18" authorId="0" shapeId="0" xr:uid="{00000000-0006-0000-0600-000007000000}">
      <text>
        <r>
          <rPr>
            <b/>
            <sz val="9"/>
            <color rgb="FF000000"/>
            <rFont val="Tahoma"/>
            <family val="2"/>
            <charset val="1"/>
          </rPr>
          <t>En esta casilla se podrá ampliar, complementar o controvertir la información que ha sido registrada durante el período</t>
        </r>
      </text>
    </comment>
    <comment ref="A20" authorId="0" shapeId="0" xr:uid="{00000000-0006-0000-0600-000008000000}">
      <text>
        <r>
          <rPr>
            <b/>
            <sz val="9"/>
            <color rgb="FF000000"/>
            <rFont val="Tahoma"/>
            <family val="2"/>
            <charset val="1"/>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xr:uid="{00000000-0006-0000-0600-000009000000}">
      <text>
        <r>
          <rPr>
            <b/>
            <sz val="9"/>
            <color rgb="FF000000"/>
            <rFont val="Tahoma"/>
            <family val="2"/>
            <charset val="1"/>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700-00000A000000}">
      <text>
        <r>
          <rPr>
            <b/>
            <sz val="9"/>
            <color rgb="FF000000"/>
            <rFont val="Tahoma"/>
            <family val="2"/>
            <charset val="1"/>
          </rPr>
          <t>En caso de deshabilitarse la autoformula, escriba el nombre de la Entidad en la cual labora</t>
        </r>
      </text>
    </comment>
    <comment ref="A4" authorId="0" shapeId="0" xr:uid="{00000000-0006-0000-0700-000001000000}">
      <text>
        <r>
          <rPr>
            <b/>
            <sz val="9"/>
            <color rgb="FF000000"/>
            <rFont val="Tahoma"/>
            <family val="2"/>
            <charset val="1"/>
          </rPr>
          <t>En caso de deshabilitarse la autoformula, registre los datos del Superior inmediato y del Empleado Provisional</t>
        </r>
      </text>
    </comment>
    <comment ref="A7" authorId="0" shapeId="0" xr:uid="{00000000-0006-0000-0700-000002000000}">
      <text>
        <r>
          <rPr>
            <b/>
            <sz val="9"/>
            <color rgb="FF000000"/>
            <rFont val="Tahoma"/>
            <family val="2"/>
            <charset val="1"/>
          </rPr>
          <t>Se diligenciará una hoja de registro de portafolio por cada entregable proyectado, a fin de documentar las gestiones adelantadas por el empleado para su cumplimiento</t>
        </r>
      </text>
    </comment>
    <comment ref="A8" authorId="0" shapeId="0" xr:uid="{00000000-0006-0000-0700-000003000000}">
      <text>
        <r>
          <rPr>
            <b/>
            <sz val="9"/>
            <color rgb="FF000000"/>
            <rFont val="Tahoma"/>
            <family val="2"/>
            <charset val="1"/>
          </rPr>
          <t>En caso de deshabilitarse la autoformula, transcriba el contenido del Entregable tal y como fue formulado al inicio del período</t>
        </r>
      </text>
    </comment>
    <comment ref="A9" authorId="0" shapeId="0" xr:uid="{00000000-0006-0000-0700-000004000000}">
      <text>
        <r>
          <rPr>
            <b/>
            <sz val="9"/>
            <color rgb="FF000000"/>
            <rFont val="Tahoma"/>
            <family val="2"/>
            <charset val="1"/>
          </rPr>
          <t>En caso de deshabilitarse la autoformula, transcriba el contenido del Entregable Ajustado</t>
        </r>
      </text>
    </comment>
    <comment ref="A11" authorId="0" shapeId="0" xr:uid="{00000000-0006-0000-0700-000005000000}">
      <text>
        <r>
          <rPr>
            <b/>
            <sz val="9"/>
            <color rgb="FF000000"/>
            <rFont val="Tahoma"/>
            <family val="2"/>
            <charset val="1"/>
          </rPr>
          <t>Describa las etapas,  fases o actividades desarolladas que resultan relevantes para cumplir con el Entregable</t>
        </r>
      </text>
    </comment>
    <comment ref="G11" authorId="0" shapeId="0" xr:uid="{00000000-0006-0000-0700-00000B000000}">
      <text>
        <r>
          <rPr>
            <b/>
            <sz val="9"/>
            <color rgb="FF000000"/>
            <rFont val="Tahoma"/>
            <family val="2"/>
            <charset val="1"/>
          </rPr>
          <t>Registre las evidencias (de producto, conocimiento o resultado) que permiten documentar el desarrollo de las etapas, fases o actividades desarrolladas</t>
        </r>
      </text>
    </comment>
    <comment ref="M11" authorId="0" shapeId="0" xr:uid="{00000000-0006-0000-0700-00000C000000}">
      <text>
        <r>
          <rPr>
            <b/>
            <sz val="9"/>
            <color rgb="FF000000"/>
            <rFont val="Tahoma"/>
            <family val="2"/>
            <charset val="1"/>
          </rPr>
          <t xml:space="preserve">Registre la fechas de entrega de la evidencia aportada
Describa las incidencias que pudieron presentarse en desarrollo de las actividades adelantadas </t>
        </r>
      </text>
    </comment>
    <comment ref="A16" authorId="0" shapeId="0" xr:uid="{00000000-0006-0000-0700-000006000000}">
      <text>
        <r>
          <rPr>
            <b/>
            <sz val="9"/>
            <color rgb="FF000000"/>
            <rFont val="Tahoma"/>
            <family val="2"/>
            <charset val="1"/>
          </rPr>
          <t>Describa el o los productos, servicios o resultados concretos alcanzados al cierre del período de evaluación</t>
        </r>
      </text>
    </comment>
    <comment ref="A18" authorId="0" shapeId="0" xr:uid="{00000000-0006-0000-0700-000007000000}">
      <text>
        <r>
          <rPr>
            <b/>
            <sz val="9"/>
            <color rgb="FF000000"/>
            <rFont val="Tahoma"/>
            <family val="2"/>
            <charset val="1"/>
          </rPr>
          <t>En esta casilla se podrá ampliar, complementar o controvertir la información que ha sido registrada durante el período</t>
        </r>
      </text>
    </comment>
    <comment ref="A20" authorId="0" shapeId="0" xr:uid="{00000000-0006-0000-0700-000008000000}">
      <text>
        <r>
          <rPr>
            <b/>
            <sz val="9"/>
            <color rgb="FF000000"/>
            <rFont val="Tahoma"/>
            <family val="2"/>
            <charset val="1"/>
          </rPr>
          <t>En caso de cambio de superior inmediato, éste deberá antes de su retiro, validar con su firma los avances de la gestión del evaluado.
Este registro deberá realizarse cada vez que se presente cambio de Superior Inmediato.
Deberá adicionarse esta casilla por cada cambio que se presente a lo largo del período de evaluación.</t>
        </r>
      </text>
    </comment>
    <comment ref="A21" authorId="0" shapeId="0" xr:uid="{00000000-0006-0000-0700-000009000000}">
      <text>
        <r>
          <rPr>
            <b/>
            <sz val="9"/>
            <color rgb="FF000000"/>
            <rFont val="Tahoma"/>
            <family val="2"/>
            <charset val="1"/>
          </rPr>
          <t>Al finalizar el período, deberá refrendarse el Portafolio por los responsables del proceso. 
En caso de inconformidad con los registros incorporados, quien manifieste dicha inconformidad, deberá dejar constancia de ello en la casilla de Observaciones Generales</t>
        </r>
      </text>
    </comment>
  </commentList>
</comments>
</file>

<file path=xl/sharedStrings.xml><?xml version="1.0" encoding="utf-8"?>
<sst xmlns="http://schemas.openxmlformats.org/spreadsheetml/2006/main" count="507" uniqueCount="231">
  <si>
    <t>Ene</t>
  </si>
  <si>
    <t>SI</t>
  </si>
  <si>
    <t>Feb</t>
  </si>
  <si>
    <t>NO</t>
  </si>
  <si>
    <t>Mar</t>
  </si>
  <si>
    <t>PARCIAL</t>
  </si>
  <si>
    <t>Feb.</t>
  </si>
  <si>
    <t>Apr</t>
  </si>
  <si>
    <t>May</t>
  </si>
  <si>
    <t>Mar.</t>
  </si>
  <si>
    <t>Jun</t>
  </si>
  <si>
    <t>Jul</t>
  </si>
  <si>
    <t>Abr.</t>
  </si>
  <si>
    <t>Aug</t>
  </si>
  <si>
    <r>
      <rPr>
        <sz val="11"/>
        <color rgb="FF000000"/>
        <rFont val="Calibri"/>
        <family val="2"/>
        <charset val="1"/>
      </rPr>
      <t xml:space="preserve">El Empleado </t>
    </r>
    <r>
      <rPr>
        <b/>
        <sz val="11"/>
        <color rgb="FF000000"/>
        <rFont val="Calibri"/>
        <family val="2"/>
        <charset val="1"/>
      </rPr>
      <t>ha incorporado la acción de mejora</t>
    </r>
    <r>
      <rPr>
        <sz val="11"/>
        <color rgb="FF000000"/>
        <rFont val="Calibri"/>
        <family val="2"/>
        <charset val="1"/>
      </rPr>
      <t>, superando con ello las dificultades previas</t>
    </r>
  </si>
  <si>
    <t>Sep</t>
  </si>
  <si>
    <r>
      <rPr>
        <sz val="11"/>
        <color rgb="FF000000"/>
        <rFont val="Calibri"/>
        <family val="2"/>
        <charset val="1"/>
      </rPr>
      <t xml:space="preserve">El Empleado </t>
    </r>
    <r>
      <rPr>
        <b/>
        <sz val="11"/>
        <color rgb="FF000000"/>
        <rFont val="Calibri"/>
        <family val="2"/>
        <charset val="1"/>
      </rPr>
      <t>ha incorporado parcialmente la acción de mejora</t>
    </r>
    <r>
      <rPr>
        <sz val="11"/>
        <color rgb="FF000000"/>
        <rFont val="Calibri"/>
        <family val="2"/>
        <charset val="1"/>
      </rPr>
      <t>, requiere mayor disposición y acompañamiento</t>
    </r>
  </si>
  <si>
    <t>Oct</t>
  </si>
  <si>
    <r>
      <rPr>
        <sz val="11"/>
        <color rgb="FF000000"/>
        <rFont val="Calibri"/>
        <family val="2"/>
        <charset val="1"/>
      </rPr>
      <t xml:space="preserve">El Empleado </t>
    </r>
    <r>
      <rPr>
        <b/>
        <sz val="11"/>
        <color rgb="FF000000"/>
        <rFont val="Calibri"/>
        <family val="2"/>
        <charset val="1"/>
      </rPr>
      <t>mantiene las prácticas y actitudes</t>
    </r>
    <r>
      <rPr>
        <sz val="11"/>
        <color rgb="FF000000"/>
        <rFont val="Calibri"/>
        <family val="2"/>
        <charset val="1"/>
      </rPr>
      <t xml:space="preserve"> que motivaron la acción de mejora. Se muestra resistente al cambio</t>
    </r>
  </si>
  <si>
    <t>Nov</t>
  </si>
  <si>
    <r>
      <rPr>
        <sz val="11"/>
        <color rgb="FF000000"/>
        <rFont val="Calibri"/>
        <family val="2"/>
        <charset val="1"/>
      </rPr>
      <t xml:space="preserve">El Empleado </t>
    </r>
    <r>
      <rPr>
        <b/>
        <sz val="11"/>
        <color rgb="FF000000"/>
        <rFont val="Calibri"/>
        <family val="2"/>
        <charset val="1"/>
      </rPr>
      <t>ha reincidido en las prácticas y actitudes</t>
    </r>
    <r>
      <rPr>
        <sz val="11"/>
        <color rgb="FF000000"/>
        <rFont val="Calibri"/>
        <family val="2"/>
        <charset val="1"/>
      </rPr>
      <t xml:space="preserve"> que motivaron la acción de mejora</t>
    </r>
  </si>
  <si>
    <t>Dic</t>
  </si>
  <si>
    <t>NO APLICA</t>
  </si>
  <si>
    <t>Su desempeño le permite al empleado provisional acreditar la competencia requerida</t>
  </si>
  <si>
    <t>Su comportamiento evidencia que la competencia está presente en el desempeño del empleado provisional, aun cuando es necesario fortalecer las actividades que permitan un mayor desarrollo y afianzamiento de la misma para que esta sea permanente</t>
  </si>
  <si>
    <t>Requiere de mayor disposición en el desempeño, así como de mayor seguimiento o entrenamiento a trasvés de un plan de mejoramiento que le permita generar las conductas esperadas y desarrollar la competencia. Es necesarion gestionar el plan de mejroamiento y hacer seguimiento a mitad del proximo período de evaluación.</t>
  </si>
  <si>
    <t xml:space="preserve">Cumple plenamente con las características definidas en la formulación </t>
  </si>
  <si>
    <t>Cumple parcialmente con las características definidas en la formulación</t>
  </si>
  <si>
    <t>Incumple con las características definidas en la formulación</t>
  </si>
  <si>
    <t>Cumple con los tiempos de entrega previstos</t>
  </si>
  <si>
    <t>Incumple con  los tiempos de entrega previstos</t>
  </si>
  <si>
    <t>Cumple con las condiciones de calidad requeridas, normas, procedimientos, protocolos…</t>
  </si>
  <si>
    <t>Cumple parcialmente con las condiciones de calidad requeridas, normas, procedimientos, protocolos…</t>
  </si>
  <si>
    <t>Incumple las condiciones de calidad requeridas, normas, procedimientos, protocolos…</t>
  </si>
  <si>
    <t>Caja de Vivienda Popular</t>
  </si>
  <si>
    <t xml:space="preserve">Canal Capital </t>
  </si>
  <si>
    <t>Concejo de Bogotá</t>
  </si>
  <si>
    <t>Contraloría Distrital de Bogotá</t>
  </si>
  <si>
    <t>Departamento Administrativo de la Defensoría del Espacio Público - DADEP</t>
  </si>
  <si>
    <t>Departamento Administrativo del Servicio Civil Distrital</t>
  </si>
  <si>
    <t>Empresa de Acueducto y Alcantarillado de Bogotá</t>
  </si>
  <si>
    <t>Empresa de Renovación y Desarrollo Urbano - ERDU</t>
  </si>
  <si>
    <t>Fondo de Prestaciones Económicas, Cesantías y Pensiones - FONCEP</t>
  </si>
  <si>
    <t>Fundación Gilberto Alzate Avendaño</t>
  </si>
  <si>
    <t>Instituto de Desarrollo Urbano - IDU</t>
  </si>
  <si>
    <t>Instituto de Recreación y Deporte - IDRD</t>
  </si>
  <si>
    <t>Instituto Distrital de Gestión de Riesgos y Cambio Climático - IDIGER</t>
  </si>
  <si>
    <t>Instituto Distrital de la Participación y Acción Comunal - IDPAC</t>
  </si>
  <si>
    <t xml:space="preserve">Instituto Distrital de las Artes - IDARTES </t>
  </si>
  <si>
    <t>Instituto Distrital de Patrimonio Cultural - IDPC</t>
  </si>
  <si>
    <t>Instituto Distrital de Protección y Bienestar Animal -IDPYBA</t>
  </si>
  <si>
    <t>Instituto Distrital de Turismo</t>
  </si>
  <si>
    <t>Instituto Distrital para la Economía Social - IPES</t>
  </si>
  <si>
    <t>Instituto Distrital para la Protección de la Niñez y de la Juventud - IDIPRON</t>
  </si>
  <si>
    <t>Instituto para la Investigación Educativa y el Desarrollo Pedagógico - IDEP</t>
  </si>
  <si>
    <t>Jardín Botánico de Bogotá José Celestino Mutis</t>
  </si>
  <si>
    <t>Lotería de Bogotá</t>
  </si>
  <si>
    <t>Orquesta Filarmónica de Bogotá</t>
  </si>
  <si>
    <t>Personería de Bogotá</t>
  </si>
  <si>
    <t>Secretaría Distrital de Ambiente</t>
  </si>
  <si>
    <t>Secretaría Distrital de Cultura, Recreación y Deporte</t>
  </si>
  <si>
    <t>Secretaría Distrital de Desarrollo Económico</t>
  </si>
  <si>
    <t>Secretaría Distrital de Educación</t>
  </si>
  <si>
    <t>Secretaría Distrital de Gobierno</t>
  </si>
  <si>
    <t>Secretaría Distrital de Hábitat</t>
  </si>
  <si>
    <t>Secretaría Distrital de Hacienda</t>
  </si>
  <si>
    <t>Secretaría Distrital de Integración Social</t>
  </si>
  <si>
    <t>Secretaría Distrital de la Mujer</t>
  </si>
  <si>
    <t>Secretaría Distrital de Movilidad</t>
  </si>
  <si>
    <t xml:space="preserve">Secretaría Distrital de Planeación </t>
  </si>
  <si>
    <t>Secretaría Distrital de Salud</t>
  </si>
  <si>
    <t>Secretaría Distrital de Seguridad, Convivencia y Justicia</t>
  </si>
  <si>
    <t>Secretaría General</t>
  </si>
  <si>
    <t xml:space="preserve">Secretaría Jurídica Distrital </t>
  </si>
  <si>
    <t>Subred  Integrada de Servicios de Salud Sur E.S.E.</t>
  </si>
  <si>
    <t xml:space="preserve">Subred  Integrada de Servicios de Salud Sur Occidente E.S.E.        </t>
  </si>
  <si>
    <t>Subred Integrada de Servicios de Salud Centro Oriente  E.S.E.</t>
  </si>
  <si>
    <t>Subred Integrada de Servicios de Salud Norte E.S.E.</t>
  </si>
  <si>
    <t>Transmilenio</t>
  </si>
  <si>
    <t>Unidad Administrativa Especial Cuerpo Oficial de Bomberos</t>
  </si>
  <si>
    <t>Unidad Administrativa Especial de Catastro Distrital</t>
  </si>
  <si>
    <t>Unidad Administrativa Especial de Rehabilitación y Mantenimiento Vial</t>
  </si>
  <si>
    <t>Unidad Administrativa Especial de Servicios Públicos - UAESP</t>
  </si>
  <si>
    <t>Universidad Distrital Francisco José de Caldas</t>
  </si>
  <si>
    <t>Veeduría Distrital de Bogotá</t>
  </si>
  <si>
    <t>EVALUACIÓN DE LA GESTIÓN 
- EMPLEADOS PROVISIONALES -</t>
  </si>
  <si>
    <t>Código: M-ODT-FM-028</t>
  </si>
  <si>
    <t>Versión: 1</t>
  </si>
  <si>
    <t>Vigencia: Diciembre  de 2016</t>
  </si>
  <si>
    <t>RESPONSABLES DEL PROCESO</t>
  </si>
  <si>
    <t>ROL</t>
  </si>
  <si>
    <t>SUPERIOR INMEDIATO</t>
  </si>
  <si>
    <t>EMPLEADO PROVISIONAL</t>
  </si>
  <si>
    <t>NOMBRE</t>
  </si>
  <si>
    <t>EMPLEO</t>
  </si>
  <si>
    <t>DENOMINACIÓN</t>
  </si>
  <si>
    <t>CÓDIGO / GRADO</t>
  </si>
  <si>
    <t>DEPENDENCIA</t>
  </si>
  <si>
    <t>TÉRMINOS DE LA EVALUACIÓN</t>
  </si>
  <si>
    <t>PERÍODO DE EVALUACIÓN</t>
  </si>
  <si>
    <t>FORMULACIÓN</t>
  </si>
  <si>
    <t>FECHAS</t>
  </si>
  <si>
    <t>FECHA</t>
  </si>
  <si>
    <t xml:space="preserve">al </t>
  </si>
  <si>
    <t>PROPÓSITO PRINCIPAL DEL EMPLEO</t>
  </si>
  <si>
    <t>PLAN DE TRABAJO - COMPONENTE LABORAL</t>
  </si>
  <si>
    <r>
      <rPr>
        <b/>
        <sz val="11"/>
        <color rgb="FF000000"/>
        <rFont val="Calibri"/>
        <family val="2"/>
        <charset val="1"/>
      </rPr>
      <t xml:space="preserve">ENTREGABLE 1.
</t>
    </r>
    <r>
      <rPr>
        <b/>
        <sz val="8"/>
        <color rgb="FF000000"/>
        <rFont val="Calibri"/>
        <family val="2"/>
        <charset val="1"/>
      </rPr>
      <t>(PRODUCTO O RESULTADO ESPERADO)</t>
    </r>
  </si>
  <si>
    <t>ACTIVIDADES A DESARROLLAR</t>
  </si>
  <si>
    <t>CRITERIOS DE VALORACIÓN DEL ENTREGABLE</t>
  </si>
  <si>
    <t>VALORACIÓN PRIMER SEMESTRE</t>
  </si>
  <si>
    <t>VALORACIÓN SEGUNDO SEMESTRE</t>
  </si>
  <si>
    <t xml:space="preserve">Cumple con las características definidas en la formulación </t>
  </si>
  <si>
    <t>Cumple con las condiciones de calidad requeridas (normas, procedimientos,protocolos…)</t>
  </si>
  <si>
    <t>DILIGENCIAR SÓLO EN CASO DE AJUSTE O CAMBIO EN EL ENTREGABLE INICIALMENTE DEFINIDO</t>
  </si>
  <si>
    <t>ENTREGABLE 1. -  PRODUCTO O RESULTADO AJUSTADO</t>
  </si>
  <si>
    <t xml:space="preserve">REFRENDACIÓN Y FECHA DEL AJUSTE   </t>
  </si>
  <si>
    <t>DIA</t>
  </si>
  <si>
    <t>MES</t>
  </si>
  <si>
    <t>AÑO</t>
  </si>
  <si>
    <t>NOMBRE Y FIRMA DEL SUPERIOR INMEDIATO</t>
  </si>
  <si>
    <t>FIRMA DEL EMPLEADO PROVISIONAL</t>
  </si>
  <si>
    <t>DE ACUERDO A LA VALORACIÓN DE LA GESTIÓN Y SEGÚN LOS CRITERIOS SEÑALADOS, EL ENTREGABLE ACREDITA:</t>
  </si>
  <si>
    <t>PRIMER SEMESTRE</t>
  </si>
  <si>
    <t>Pleno cumplimiento</t>
  </si>
  <si>
    <t>Cumplimiento parcial</t>
  </si>
  <si>
    <t>Incumplimiento</t>
  </si>
  <si>
    <t>SEGUNDO SEMESTRE</t>
  </si>
  <si>
    <t>ENTREGABLE 2.
(PRODUCTO O RESULTADO ESPERADO)</t>
  </si>
  <si>
    <t>ENTREGABLE 2. -  PRODUCTO O RESULTADO AJUSTADO</t>
  </si>
  <si>
    <t>ENTREGABLE 3.
(PRODUCTO O RESULTADO ESPERADO)</t>
  </si>
  <si>
    <t>ENTREGABLE 3. -  PRODUCTO O RESULTADO AJUSTADO</t>
  </si>
  <si>
    <t>ENTREGABLE 4.
(PRODUCTO O RESULTADO ESPERADO)</t>
  </si>
  <si>
    <t>ENTREGABLE 4. - PRODUCTO O RESULTADO AJUSTADO</t>
  </si>
  <si>
    <t>ENTREGABLE 5.
(PRODUCTO O RESULTADO ESPERADO)</t>
  </si>
  <si>
    <t>ENTREGABLE 5. - PRODUCTO O RESULTADO AJUSTADO</t>
  </si>
  <si>
    <t>TOTAL DE ENTREGABLES PACTADOS O AJUSTADOS EN EL PERÍODO 
(MÍNIMO 3 MÁXIMO 5)</t>
  </si>
  <si>
    <t>REFRENDACIÓN DE LA FORMULACIÓN  INICIAL DEL PLAN DE TRABAJO
(FIRMAS OBLIGATORIAS)</t>
  </si>
  <si>
    <t>FIRMA DE SUPERIOR INMEDIATO</t>
  </si>
  <si>
    <t xml:space="preserve">FECHA DE FORMULACIÓN   </t>
  </si>
  <si>
    <t>CONSOLIDADO GENERAL DE LA VALORACIÓN DE LA GESTIÓN</t>
  </si>
  <si>
    <t>PRIMER SEMESTRE - COMUNICACIÓN DE LOS RESULTADOS</t>
  </si>
  <si>
    <r>
      <rPr>
        <sz val="12"/>
        <color rgb="FF000000"/>
        <rFont val="Calibri"/>
        <family val="2"/>
        <charset val="1"/>
      </rPr>
      <t xml:space="preserve">Verificados los Entregables pactados, los resultados obtenidos determinan  en el 
</t>
    </r>
    <r>
      <rPr>
        <b/>
        <sz val="14"/>
        <color rgb="FF000000"/>
        <rFont val="Calibri"/>
        <family val="2"/>
        <charset val="1"/>
      </rPr>
      <t>COMPONENTE LABORAL:</t>
    </r>
  </si>
  <si>
    <t>Se requiere plan de mejoramiento</t>
  </si>
  <si>
    <r>
      <rPr>
        <sz val="12"/>
        <color rgb="FF000000"/>
        <rFont val="Calibri"/>
        <family val="2"/>
        <charset val="1"/>
      </rPr>
      <t xml:space="preserve">Verificados los Entregables pactados, los resultados obtenidos determinan  en el 
</t>
    </r>
    <r>
      <rPr>
        <b/>
        <sz val="14"/>
        <color rgb="FF000000"/>
        <rFont val="Calibri"/>
        <family val="2"/>
        <charset val="1"/>
      </rPr>
      <t>COMPONENTE COMPORTAMENTAL:</t>
    </r>
  </si>
  <si>
    <t xml:space="preserve">  - OBSERVACIONES Y RECOMENDACIONES DEL EVALUADOR -</t>
  </si>
  <si>
    <t>SEGUNDO SEMESTRE - COMUNICACIÓN DE LOS RESULTADOS</t>
  </si>
  <si>
    <t>PLAN DE TRABAJO - COMPONENTE COMPORTAMENTAL</t>
  </si>
  <si>
    <t>COMPETENCIA</t>
  </si>
  <si>
    <t>CONDUCTA DESCRIPTIVA</t>
  </si>
  <si>
    <t>PUNTUACIÓN PRIMER SEMESTRE</t>
  </si>
  <si>
    <t>PUNTUACIÓN SEGUNDO SEMESTRE</t>
  </si>
  <si>
    <r>
      <rPr>
        <b/>
        <sz val="12"/>
        <color rgb="FF000000"/>
        <rFont val="Calibri"/>
        <family val="2"/>
        <charset val="1"/>
      </rPr>
      <t>Integración a la cultura organizacional</t>
    </r>
    <r>
      <rPr>
        <sz val="12"/>
        <color rgb="FF000000"/>
        <rFont val="Calibri"/>
        <family val="2"/>
        <charset val="1"/>
      </rPr>
      <t>: 
Disposición para aceptar y acatar las normas, reglamentos y caracterísitcas de la entidad</t>
    </r>
  </si>
  <si>
    <t>Su actitud le permite integrarse y aportar al equipo de trabajo al reconocer los avances, logros y desarrollos alcanzados por la entidad</t>
  </si>
  <si>
    <t>Cumple con la reglamentación de horario establecida y rreconoce las implicaciones del mismo en la prestación del servicio</t>
  </si>
  <si>
    <t xml:space="preserve"> Cuando la necesidad del servicio lo amerita, se muestra dispuesto a participar de las actividades extensivas requeridas por la entidad</t>
  </si>
  <si>
    <r>
      <rPr>
        <b/>
        <sz val="12"/>
        <color rgb="FF000000"/>
        <rFont val="Calibri"/>
        <family val="2"/>
        <charset val="1"/>
      </rPr>
      <t xml:space="preserve">Disposición de aprendizaje: </t>
    </r>
    <r>
      <rPr>
        <sz val="12"/>
        <color rgb="FF000000"/>
        <rFont val="Calibri"/>
        <family val="2"/>
        <charset val="1"/>
      </rPr>
      <t>Disposición para acatar los lineamientos, aplicar los procesos y procedimientos definidos en la entidad</t>
    </r>
  </si>
  <si>
    <t>Muestra interes por conocer y aplicar los procesos y procedimientos establecidos en la entidad</t>
  </si>
  <si>
    <t>Se muestra dispuesto a aprender sobre el manejo de los aplicativos, herramientas ofimáticas o de otro tipo con que cuenta la entidad y dar el uso adecuado a las mismas</t>
  </si>
  <si>
    <t>Se mantiene actualizado en las normas, decretos, protocolos y demás lineamientos o instrucciones necesarias para su adecuado desempeño laboral</t>
  </si>
  <si>
    <r>
      <rPr>
        <b/>
        <sz val="12"/>
        <color rgb="FF000000"/>
        <rFont val="Calibri"/>
        <family val="2"/>
        <charset val="1"/>
      </rPr>
      <t xml:space="preserve">Capacidad de aporte a la gestión: </t>
    </r>
    <r>
      <rPr>
        <sz val="12"/>
        <color rgb="FF000000"/>
        <rFont val="Calibri"/>
        <family val="2"/>
        <charset val="1"/>
      </rPr>
      <t>Disposición para</t>
    </r>
    <r>
      <rPr>
        <b/>
        <sz val="12"/>
        <color rgb="FF000000"/>
        <rFont val="Calibri"/>
        <family val="2"/>
        <charset val="1"/>
      </rPr>
      <t xml:space="preserve"> </t>
    </r>
    <r>
      <rPr>
        <sz val="12"/>
        <color rgb="FF000000"/>
        <rFont val="Calibri"/>
        <family val="2"/>
        <charset val="1"/>
      </rPr>
      <t>entregar a la entidad y al equipo de trabajo sus conocimientos, habilidades y destrezas para la realización de las funciones asignadas</t>
    </r>
  </si>
  <si>
    <t>Participa activamente en el equipo de trabajo aportando sus conocimientos en los temas de competencia del equipo o área de trabajo</t>
  </si>
  <si>
    <t>Se muestra dispuesto a enseñar las técnicas y estrategias que conoce y que podrían contribuir a la gestión institucional</t>
  </si>
  <si>
    <t>Es propositivo ante las oportunidades de mejora de la gestión y los retos institucionales</t>
  </si>
  <si>
    <r>
      <rPr>
        <b/>
        <sz val="12"/>
        <color rgb="FF000000"/>
        <rFont val="Calibri"/>
        <family val="2"/>
        <charset val="1"/>
      </rPr>
      <t xml:space="preserve">Disposición de servicio:
</t>
    </r>
    <r>
      <rPr>
        <sz val="12"/>
        <color rgb="FF000000"/>
        <rFont val="Calibri"/>
        <family val="2"/>
        <charset val="1"/>
      </rPr>
      <t>Demuestra interés por la atención a los usuarios internos y externos de la entidad</t>
    </r>
  </si>
  <si>
    <t>Su actitud es receptiva respecto de los lineamientos e instrucciones impartidas por el superior inmediato</t>
  </si>
  <si>
    <t>Se muestra dispuesto a atender y dar respuesta a las necesidades, requerimientos, solicitudes e inquietudes de los usuarios internos y externos de la entidad</t>
  </si>
  <si>
    <t>Es respetuoso en el lenguaje y trato al usuario, porque comprende que de su propio comportamiento depende el trato y el comportamiento de los demás</t>
  </si>
  <si>
    <t>CONSOLIDADO GENERAL DE LA VALORACIÓN DE LA GESTIÓN
RESULTADO COMPONENTE COMPORTAMENTAL</t>
  </si>
  <si>
    <t>De acuerdo con los resultados de la valoración de cada Competencia:</t>
  </si>
  <si>
    <t>Integración a la cultura organizacional</t>
  </si>
  <si>
    <t>Disposición de aprendizaje</t>
  </si>
  <si>
    <t>Capacidad de aporte a la gestión</t>
  </si>
  <si>
    <t>Disposición de servicio</t>
  </si>
  <si>
    <t>EVALUACION DE LA GESTION - PROVISIONALES 
PORTAFOLIO DE EVIDENCIAS</t>
  </si>
  <si>
    <r>
      <rPr>
        <b/>
        <sz val="11"/>
        <color rgb="FF000000"/>
        <rFont val="Calibri"/>
        <family val="2"/>
        <charset val="1"/>
      </rPr>
      <t>PLAN DE TRABAJO - COMPONENTE LABORAL
ENTREGABLE (</t>
    </r>
    <r>
      <rPr>
        <b/>
        <u/>
        <sz val="11"/>
        <color rgb="FF000000"/>
        <rFont val="Calibri"/>
        <family val="2"/>
        <charset val="1"/>
      </rPr>
      <t xml:space="preserve">  1  )</t>
    </r>
  </si>
  <si>
    <r>
      <rPr>
        <b/>
        <sz val="11"/>
        <color rgb="FF000000"/>
        <rFont val="Calibri"/>
        <family val="2"/>
        <charset val="1"/>
      </rPr>
      <t>PLAN DE TRABAJO - COMPONENTE LABORAL
ENTREGABLE (</t>
    </r>
    <r>
      <rPr>
        <b/>
        <u/>
        <sz val="11"/>
        <color rgb="FF000000"/>
        <rFont val="Calibri"/>
        <family val="2"/>
        <charset val="1"/>
      </rPr>
      <t xml:space="preserve">  1  )</t>
    </r>
    <r>
      <rPr>
        <b/>
        <sz val="11"/>
        <color rgb="FF000000"/>
        <rFont val="Calibri"/>
        <family val="2"/>
        <charset val="1"/>
      </rPr>
      <t xml:space="preserve"> AJUSTADO</t>
    </r>
  </si>
  <si>
    <t>ACTIVIDADES DESARROLLADAS</t>
  </si>
  <si>
    <t>EVIDENCIAS DE DESEMPEÑO</t>
  </si>
  <si>
    <t>OBSERVACIONES Y FECHA DE REGISTRO O DE ENTREGA DE LA EVIDENCIA</t>
  </si>
  <si>
    <t xml:space="preserve">EVIDENCIAS DEL ENTREGABLE FINAL
PRODUCTO, SERVICIO O RESULTADO </t>
  </si>
  <si>
    <t>OBSERVACIONES GENERALES</t>
  </si>
  <si>
    <r>
      <rPr>
        <sz val="11"/>
        <color rgb="FF000000"/>
        <rFont val="Calibri"/>
        <family val="2"/>
        <charset val="1"/>
      </rPr>
      <t xml:space="preserve">
</t>
    </r>
    <r>
      <rPr>
        <u/>
        <sz val="11"/>
        <color rgb="FF000000"/>
        <rFont val="Calibri"/>
        <family val="2"/>
        <charset val="1"/>
      </rPr>
      <t>NOMBRE Y FIRMA DEL SUPERIOR INMEDIATO</t>
    </r>
    <r>
      <rPr>
        <sz val="11"/>
        <color rgb="FF000000"/>
        <rFont val="Calibri"/>
        <family val="2"/>
        <charset val="1"/>
      </rPr>
      <t xml:space="preserve">                   </t>
    </r>
    <r>
      <rPr>
        <u/>
        <sz val="11"/>
        <color rgb="FF000000"/>
        <rFont val="Calibri"/>
        <family val="2"/>
        <charset val="1"/>
      </rPr>
      <t xml:space="preserve">FIRMA DEL EMPLEADO PROVISIONAL
</t>
    </r>
    <r>
      <rPr>
        <sz val="11"/>
        <color rgb="FF000000"/>
        <rFont val="Calibri"/>
        <family val="2"/>
        <charset val="1"/>
      </rPr>
      <t xml:space="preserve">                                         </t>
    </r>
    <r>
      <rPr>
        <b/>
        <sz val="11"/>
        <color rgb="FF000000"/>
        <rFont val="Calibri"/>
        <family val="2"/>
        <charset val="1"/>
      </rPr>
      <t>VALIDACIÓN SEMESTRAL O POR CAMBIO DE SUPERIOR INMEDIATO  DIA        MES      AÑO</t>
    </r>
  </si>
  <si>
    <r>
      <rPr>
        <sz val="11"/>
        <color rgb="FF000000"/>
        <rFont val="Calibri"/>
        <family val="2"/>
        <charset val="1"/>
      </rPr>
      <t xml:space="preserve">
</t>
    </r>
    <r>
      <rPr>
        <u/>
        <sz val="11"/>
        <color rgb="FF000000"/>
        <rFont val="Calibri"/>
        <family val="2"/>
        <charset val="1"/>
      </rPr>
      <t>NOMBRE Y FIRMA DEL SUPERIOR INMEDIATO</t>
    </r>
    <r>
      <rPr>
        <sz val="11"/>
        <color rgb="FF000000"/>
        <rFont val="Calibri"/>
        <family val="2"/>
        <charset val="1"/>
      </rPr>
      <t xml:space="preserve">                            </t>
    </r>
    <r>
      <rPr>
        <u/>
        <sz val="11"/>
        <color rgb="FF000000"/>
        <rFont val="Calibri"/>
        <family val="2"/>
        <charset val="1"/>
      </rPr>
      <t xml:space="preserve">FIRMA DEL EMPLEADO PROVISIONAL
</t>
    </r>
    <r>
      <rPr>
        <sz val="11"/>
        <color rgb="FF000000"/>
        <rFont val="Calibri"/>
        <family val="2"/>
        <charset val="1"/>
      </rPr>
      <t xml:space="preserve">                                                             </t>
    </r>
    <r>
      <rPr>
        <b/>
        <sz val="11"/>
        <color rgb="FF000000"/>
        <rFont val="Calibri"/>
        <family val="2"/>
        <charset val="1"/>
      </rPr>
      <t>VALIDACIÓN POR FINALIZACIÓN DEL PERÍODO                       DIA        MES      AÑO</t>
    </r>
  </si>
  <si>
    <t>EMPLEADO TEMPORAL</t>
  </si>
  <si>
    <r>
      <rPr>
        <b/>
        <sz val="12"/>
        <color rgb="FF000000"/>
        <rFont val="Calibri"/>
        <family val="2"/>
        <charset val="1"/>
      </rPr>
      <t>PLAN DE TRABAJO - COMPONENTE LABORAL
ENTREGABLE (</t>
    </r>
    <r>
      <rPr>
        <b/>
        <u/>
        <sz val="12"/>
        <color rgb="FF000000"/>
        <rFont val="Calibri"/>
        <family val="2"/>
        <charset val="1"/>
      </rPr>
      <t xml:space="preserve">  2  )</t>
    </r>
  </si>
  <si>
    <r>
      <rPr>
        <b/>
        <sz val="11"/>
        <color rgb="FF000000"/>
        <rFont val="Calibri"/>
        <family val="2"/>
        <charset val="1"/>
      </rPr>
      <t>PLAN DE TRABAJO - COMPONENTE LABORAL
ENTREGABLE (</t>
    </r>
    <r>
      <rPr>
        <b/>
        <u/>
        <sz val="11"/>
        <color rgb="FF000000"/>
        <rFont val="Calibri"/>
        <family val="2"/>
        <charset val="1"/>
      </rPr>
      <t xml:space="preserve">  2  )</t>
    </r>
    <r>
      <rPr>
        <b/>
        <sz val="11"/>
        <color rgb="FF000000"/>
        <rFont val="Calibri"/>
        <family val="2"/>
        <charset val="1"/>
      </rPr>
      <t xml:space="preserve"> AJUSTADO</t>
    </r>
  </si>
  <si>
    <r>
      <rPr>
        <b/>
        <sz val="12"/>
        <color rgb="FF000000"/>
        <rFont val="Calibri"/>
        <family val="2"/>
        <charset val="1"/>
      </rPr>
      <t>PLAN DE TRABAJO - COMPONENTE LABORAL
ENTREGABLE (</t>
    </r>
    <r>
      <rPr>
        <b/>
        <u/>
        <sz val="12"/>
        <color rgb="FF000000"/>
        <rFont val="Calibri"/>
        <family val="2"/>
        <charset val="1"/>
      </rPr>
      <t xml:space="preserve">  3  )</t>
    </r>
  </si>
  <si>
    <r>
      <rPr>
        <b/>
        <sz val="11"/>
        <color rgb="FF000000"/>
        <rFont val="Calibri"/>
        <family val="2"/>
        <charset val="1"/>
      </rPr>
      <t>PLAN DE TRABAJO - COMPONENTE LABORAL
ENTREGABLE (</t>
    </r>
    <r>
      <rPr>
        <b/>
        <u/>
        <sz val="11"/>
        <color rgb="FF000000"/>
        <rFont val="Calibri"/>
        <family val="2"/>
        <charset val="1"/>
      </rPr>
      <t xml:space="preserve">  3  )</t>
    </r>
    <r>
      <rPr>
        <b/>
        <sz val="11"/>
        <color rgb="FF000000"/>
        <rFont val="Calibri"/>
        <family val="2"/>
        <charset val="1"/>
      </rPr>
      <t xml:space="preserve"> AJUSTADO</t>
    </r>
  </si>
  <si>
    <r>
      <rPr>
        <b/>
        <sz val="12"/>
        <color rgb="FF000000"/>
        <rFont val="Calibri"/>
        <family val="2"/>
        <charset val="1"/>
      </rPr>
      <t>PLAN DE TRABAJO - COMPONENTE LABORAL
ENTREGABLE (</t>
    </r>
    <r>
      <rPr>
        <b/>
        <u/>
        <sz val="12"/>
        <color rgb="FF000000"/>
        <rFont val="Calibri"/>
        <family val="2"/>
        <charset val="1"/>
      </rPr>
      <t xml:space="preserve">  4  )</t>
    </r>
  </si>
  <si>
    <r>
      <rPr>
        <b/>
        <sz val="11"/>
        <color rgb="FF000000"/>
        <rFont val="Calibri"/>
        <family val="2"/>
        <charset val="1"/>
      </rPr>
      <t>PLAN DE TRABAJO - COMPONENTE LABORAL
ENTREGABLE (</t>
    </r>
    <r>
      <rPr>
        <b/>
        <u/>
        <sz val="11"/>
        <color rgb="FF000000"/>
        <rFont val="Calibri"/>
        <family val="2"/>
        <charset val="1"/>
      </rPr>
      <t xml:space="preserve">  4  )</t>
    </r>
    <r>
      <rPr>
        <b/>
        <sz val="11"/>
        <color rgb="FF000000"/>
        <rFont val="Calibri"/>
        <family val="2"/>
        <charset val="1"/>
      </rPr>
      <t xml:space="preserve"> AJUSTADO</t>
    </r>
  </si>
  <si>
    <r>
      <rPr>
        <b/>
        <sz val="12"/>
        <color rgb="FF000000"/>
        <rFont val="Calibri"/>
        <family val="2"/>
        <charset val="1"/>
      </rPr>
      <t>PLAN DE TRABAJO - COMPONENTE LABORAL
ENTREGABLE (</t>
    </r>
    <r>
      <rPr>
        <b/>
        <u/>
        <sz val="12"/>
        <color rgb="FF000000"/>
        <rFont val="Calibri"/>
        <family val="2"/>
        <charset val="1"/>
      </rPr>
      <t xml:space="preserve">  5  )</t>
    </r>
  </si>
  <si>
    <r>
      <rPr>
        <b/>
        <sz val="11"/>
        <color rgb="FF000000"/>
        <rFont val="Calibri"/>
        <family val="2"/>
        <charset val="1"/>
      </rPr>
      <t>PLAN DE TRABAJO - COMPONENTE LABORAL
ENTREGABLE (</t>
    </r>
    <r>
      <rPr>
        <b/>
        <u/>
        <sz val="11"/>
        <color rgb="FF000000"/>
        <rFont val="Calibri"/>
        <family val="2"/>
        <charset val="1"/>
      </rPr>
      <t xml:space="preserve">  5  )</t>
    </r>
    <r>
      <rPr>
        <b/>
        <sz val="11"/>
        <color rgb="FF000000"/>
        <rFont val="Calibri"/>
        <family val="2"/>
        <charset val="1"/>
      </rPr>
      <t xml:space="preserve"> AJUSTADO</t>
    </r>
  </si>
  <si>
    <t>EVALUACIÓN DE LA GESTIÓN - EMPLEADOS PROVISIONALES
PLAN DE MEJORAMIENTO</t>
  </si>
  <si>
    <t>NOMBRES</t>
  </si>
  <si>
    <t>PLAN DE MEJORAMIENTO - COMPONENTE LABORAL</t>
  </si>
  <si>
    <t>CRITERIOS DE VALORACIÓN 
PLAN DE MEJORAMIENTO</t>
  </si>
  <si>
    <t>ACCIONES DE 
MEJORAMIENTO
El Empleado…</t>
  </si>
  <si>
    <r>
      <rPr>
        <b/>
        <sz val="11"/>
        <rFont val="Calibri"/>
        <family val="2"/>
        <charset val="1"/>
      </rPr>
      <t xml:space="preserve">SEGUIMIENTO INICIAL
</t>
    </r>
    <r>
      <rPr>
        <b/>
        <sz val="9"/>
        <rFont val="Calibri"/>
        <family val="2"/>
        <charset val="1"/>
      </rPr>
      <t>(A mitad de período)</t>
    </r>
  </si>
  <si>
    <t>SEGUIMIENTO AL FINAL DEL PERÍODO SEMESTRAL</t>
  </si>
  <si>
    <t xml:space="preserve">Cumple con las características definidas 
en la formulación </t>
  </si>
  <si>
    <t xml:space="preserve">Proyecta y desarrolla las actividades necesarias para que el Entregable satisfaga las condiciones establecidas en la formulación </t>
  </si>
  <si>
    <t>Acepta e incorpora las recomendaciones o sugerencias, para que los avances en la gestión sean consistentes con las características deseables del Entregable</t>
  </si>
  <si>
    <t>Organiza y prioriza las tareas y actividades a cargo, previendo los tiempos de entrega y las necesidades del área de desempeño o el equipo de trabajo</t>
  </si>
  <si>
    <t>Informa oportunamente de las incidencias o circunstancias que pudieran afectar los tiempos de entrega y plantea alternativas de solución para evitar demoras injustificadas</t>
  </si>
  <si>
    <t>Cumple con las condiciones de calidad requeridas
(normas, procedimientos,
protocolos…)</t>
  </si>
  <si>
    <t>Consulta permanentemente la normatividad y se asegura de contar con información actualizada para que sus entregables sean confiables y vigentes</t>
  </si>
  <si>
    <t>Tiene en cuenta los procedimientos y demás herramientas de gestión para que sus entregables se ajusten a los criterios de calidad de la entidad</t>
  </si>
  <si>
    <t>OBSERVACIONES DEL AVANCE Y/O DEL RESULTADO DEL PROCESO</t>
  </si>
  <si>
    <t>PLAN DE MEJORAMIENTO - COMPONENTE COMPORTAMENTAL</t>
  </si>
  <si>
    <r>
      <rPr>
        <b/>
        <sz val="11"/>
        <color rgb="FF000000"/>
        <rFont val="Calibri"/>
        <family val="2"/>
        <charset val="1"/>
      </rPr>
      <t>Integración a la cultura organizacional</t>
    </r>
    <r>
      <rPr>
        <sz val="11"/>
        <color rgb="FF000000"/>
        <rFont val="Calibri"/>
        <family val="2"/>
        <charset val="1"/>
      </rPr>
      <t xml:space="preserve">: 
</t>
    </r>
    <r>
      <rPr>
        <sz val="10"/>
        <color rgb="FF000000"/>
        <rFont val="Calibri"/>
        <family val="2"/>
        <charset val="1"/>
      </rPr>
      <t>Disposición para aceptar y acatar las normas, reglamentos y características de la entidad</t>
    </r>
  </si>
  <si>
    <t>Se muestra mas integrado al equipo de trabajo y con mayor disposición para atender los requerimientos y necesidades de la entidad y de sus usuarios internos y externos</t>
  </si>
  <si>
    <r>
      <rPr>
        <b/>
        <sz val="11"/>
        <color rgb="FF000000"/>
        <rFont val="Calibri"/>
        <family val="2"/>
        <charset val="1"/>
      </rPr>
      <t xml:space="preserve">Disposición de aprendizaje: 
</t>
    </r>
    <r>
      <rPr>
        <sz val="10"/>
        <color rgb="FF000000"/>
        <rFont val="Calibri"/>
        <family val="2"/>
        <charset val="1"/>
      </rPr>
      <t>Disposición para acatar los lineamientos, aplicar los procesos y procedimientos definidos en la entidad</t>
    </r>
  </si>
  <si>
    <t xml:space="preserve">Desarrolla su trabajo teniendo en cuenta los procesos, procedimientos y lineamientos institucionales, haciendo uso efectivo de las herramientas disponibles y se mantiene actualizado en los temas que impactan su gestión </t>
  </si>
  <si>
    <r>
      <rPr>
        <b/>
        <sz val="11"/>
        <color rgb="FF000000"/>
        <rFont val="Calibri"/>
        <family val="2"/>
        <charset val="1"/>
      </rPr>
      <t xml:space="preserve">Capacidad de aporte a la gestión: 
</t>
    </r>
    <r>
      <rPr>
        <sz val="10"/>
        <color rgb="FF000000"/>
        <rFont val="Calibri"/>
        <family val="2"/>
        <charset val="1"/>
      </rPr>
      <t>Disposición para</t>
    </r>
    <r>
      <rPr>
        <b/>
        <sz val="10"/>
        <color rgb="FF000000"/>
        <rFont val="Calibri"/>
        <family val="2"/>
        <charset val="1"/>
      </rPr>
      <t xml:space="preserve"> </t>
    </r>
    <r>
      <rPr>
        <sz val="10"/>
        <color rgb="FF000000"/>
        <rFont val="Calibri"/>
        <family val="2"/>
        <charset val="1"/>
      </rPr>
      <t>entregar a la entidad y al equipo de trabajo sus conocimientos, habilidades y destrezas para la realización de las funciones asignadas</t>
    </r>
  </si>
  <si>
    <t>Aporta al equipo de trabajo a partir de su formación, experticia y conocimientos, es propositivo ante situaciones que requieran de su intervención y contribuye al mejor desempeño de la dependencia o el área de trabajo</t>
  </si>
  <si>
    <r>
      <rPr>
        <b/>
        <sz val="11"/>
        <color rgb="FF000000"/>
        <rFont val="Calibri"/>
        <family val="2"/>
        <charset val="1"/>
      </rPr>
      <t xml:space="preserve">Disposición de servicio:
</t>
    </r>
    <r>
      <rPr>
        <sz val="10"/>
        <color rgb="FF000000"/>
        <rFont val="Calibri"/>
        <family val="2"/>
        <charset val="1"/>
      </rPr>
      <t xml:space="preserve">Demuestra interés por la atención a los usuarios </t>
    </r>
    <r>
      <rPr>
        <b/>
        <sz val="10"/>
        <color rgb="FF000000"/>
        <rFont val="Calibri"/>
        <family val="2"/>
        <charset val="1"/>
      </rPr>
      <t>internos y externos</t>
    </r>
    <r>
      <rPr>
        <sz val="10"/>
        <color rgb="FF000000"/>
        <rFont val="Calibri"/>
        <family val="2"/>
        <charset val="1"/>
      </rPr>
      <t xml:space="preserve"> de la entidad</t>
    </r>
  </si>
  <si>
    <t>Se muestra dispuesto a escuchar al usuario, atendiendo su solicitud y brindando la orientación que este requiera, empleando un lenguaje respetuoso, acorde con la responsabilidad del empleo y de su condición de servidor público</t>
  </si>
  <si>
    <t xml:space="preserve">SEGUIMIENTO INICIAL             </t>
  </si>
  <si>
    <t xml:space="preserve">SEGUIMIENTO AL FINAL DEL PERÍODO   </t>
  </si>
  <si>
    <t>EVALUACION DE LA GESTION - PROVISIONALES 
PORTAFOLIO DE EVIDENCIAS 
- COMPONENTE LABORAL - PLAN DE MEJORA</t>
  </si>
  <si>
    <t xml:space="preserve"> CRITERIOS </t>
  </si>
  <si>
    <t>SEGUIMIENTO INICIAL</t>
  </si>
  <si>
    <t>SEGUIMIENTO FINAL DEL PERÍODO</t>
  </si>
  <si>
    <t>ACCIONES DE MEJORA</t>
  </si>
  <si>
    <t>Cumple con las características definidas en la formulación</t>
  </si>
  <si>
    <t>Cumple con las condiciones de calidad... (normas, procedimientos, protocolos…)</t>
  </si>
  <si>
    <t>EVALUACION DE LA GESTION - PROVISIONALES 
PORTAFOLIO DE EVIDENCIAS 
- COMPONENTE COMPORTAMENTAL - PLAN DE MEJORA</t>
  </si>
  <si>
    <t>Integración a la cultura organizacional: Disposición para aceptar y acatar las normas, reglamentos y características de la entidad</t>
  </si>
  <si>
    <t>Disposición de aprendizaje: Disposición para acatar los lineamientos, aplicar los procesos y procedimientos definidos en la entidad</t>
  </si>
  <si>
    <t>Capacidad de aporte a la gestión: Disposición para entregar a la entidad y al equipo de trabajo sus conocimientos, habilidades y destrezas para la realización de las funciones asignadas</t>
  </si>
  <si>
    <t>Disposición de servicio: Demuestra interés por la atención a los usuarios internos y externos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</si>
</sst>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de &quot;mmmm&quot; de &quot;yyyy;@"/>
  </numFmts>
  <fonts count="31" x14ac:knownFonts="1">
    <font>
      <sz val="11"/>
      <color rgb="FF000000"/>
      <name val="Calibri"/>
      <family val="2"/>
      <charset val="1"/>
    </font>
    <font>
      <sz val="11"/>
      <color rgb="FF000000"/>
      <name val="Arial"/>
      <family val="2"/>
      <charset val="1"/>
    </font>
    <font>
      <b/>
      <sz val="11"/>
      <color rgb="FF000000"/>
      <name val="Calibri"/>
      <family val="2"/>
      <charset val="1"/>
    </font>
    <font>
      <b/>
      <sz val="11"/>
      <color rgb="FF000000"/>
      <name val="Arial"/>
      <family val="2"/>
      <charset val="1"/>
    </font>
    <font>
      <sz val="9"/>
      <name val="Arial"/>
      <family val="2"/>
      <charset val="1"/>
    </font>
    <font>
      <b/>
      <sz val="12"/>
      <color rgb="FF000000"/>
      <name val="Calibri"/>
      <family val="2"/>
      <charset val="1"/>
    </font>
    <font>
      <sz val="10"/>
      <color rgb="FF000000"/>
      <name val="Calibri"/>
      <family val="2"/>
      <charset val="1"/>
    </font>
    <font>
      <b/>
      <sz val="12"/>
      <name val="Calibri"/>
      <family val="2"/>
      <charset val="1"/>
    </font>
    <font>
      <sz val="9"/>
      <color rgb="FF000000"/>
      <name val="Calibri"/>
      <family val="2"/>
      <charset val="1"/>
    </font>
    <font>
      <b/>
      <sz val="9"/>
      <color rgb="FF000000"/>
      <name val="Calibri"/>
      <family val="2"/>
      <charset val="1"/>
    </font>
    <font>
      <b/>
      <sz val="8"/>
      <color rgb="FF000000"/>
      <name val="Calibri"/>
      <family val="2"/>
      <charset val="1"/>
    </font>
    <font>
      <b/>
      <sz val="11"/>
      <name val="Calibri"/>
      <family val="2"/>
      <charset val="1"/>
    </font>
    <font>
      <b/>
      <sz val="11"/>
      <color rgb="FFFFFFFF"/>
      <name val="Calibri"/>
      <family val="2"/>
      <charset val="1"/>
    </font>
    <font>
      <sz val="12"/>
      <color rgb="FF000000"/>
      <name val="Calibri"/>
      <family val="2"/>
      <charset val="1"/>
    </font>
    <font>
      <sz val="16"/>
      <color rgb="FF000000"/>
      <name val="Calibri"/>
      <family val="2"/>
      <charset val="1"/>
    </font>
    <font>
      <b/>
      <sz val="10"/>
      <color rgb="FF000000"/>
      <name val="Calibri"/>
      <family val="2"/>
      <charset val="1"/>
    </font>
    <font>
      <b/>
      <sz val="16"/>
      <color rgb="FFFF0000"/>
      <name val="Calibri"/>
      <family val="2"/>
      <charset val="1"/>
    </font>
    <font>
      <b/>
      <sz val="14"/>
      <color rgb="FFFFFFFF"/>
      <name val="Calibri"/>
      <family val="2"/>
      <charset val="1"/>
    </font>
    <font>
      <b/>
      <sz val="14"/>
      <color rgb="FFFF0000"/>
      <name val="Calibri"/>
      <family val="2"/>
      <charset val="1"/>
    </font>
    <font>
      <b/>
      <sz val="14"/>
      <color rgb="FF000000"/>
      <name val="Calibri"/>
      <family val="2"/>
      <charset val="1"/>
    </font>
    <font>
      <sz val="14"/>
      <color rgb="FFFFFFFF"/>
      <name val="Calibri"/>
      <family val="2"/>
      <charset val="1"/>
    </font>
    <font>
      <b/>
      <sz val="9"/>
      <color rgb="FF000000"/>
      <name val="Tahoma"/>
      <family val="2"/>
      <charset val="1"/>
    </font>
    <font>
      <b/>
      <sz val="12"/>
      <color rgb="FFFFFFFF"/>
      <name val="Calibri"/>
      <family val="2"/>
      <charset val="1"/>
    </font>
    <font>
      <b/>
      <sz val="11.5"/>
      <color rgb="FF000000"/>
      <name val="Calibri"/>
      <family val="2"/>
      <charset val="1"/>
    </font>
    <font>
      <b/>
      <u/>
      <sz val="11"/>
      <color rgb="FF000000"/>
      <name val="Calibri"/>
      <family val="2"/>
      <charset val="1"/>
    </font>
    <font>
      <u/>
      <sz val="11"/>
      <color rgb="FF000000"/>
      <name val="Calibri"/>
      <family val="2"/>
      <charset val="1"/>
    </font>
    <font>
      <b/>
      <u/>
      <sz val="12"/>
      <color rgb="FF000000"/>
      <name val="Calibri"/>
      <family val="2"/>
      <charset val="1"/>
    </font>
    <font>
      <b/>
      <sz val="10.5"/>
      <color rgb="FF000000"/>
      <name val="Calibri"/>
      <family val="2"/>
      <charset val="1"/>
    </font>
    <font>
      <b/>
      <sz val="9"/>
      <name val="Calibri"/>
      <family val="2"/>
      <charset val="1"/>
    </font>
    <font>
      <sz val="10"/>
      <name val="Calibri"/>
      <family val="2"/>
      <charset val="1"/>
    </font>
    <font>
      <sz val="11"/>
      <name val="Calibri"/>
      <family val="2"/>
      <charset val="1"/>
    </font>
  </fonts>
  <fills count="12">
    <fill>
      <patternFill patternType="none"/>
    </fill>
    <fill>
      <patternFill patternType="gray125"/>
    </fill>
    <fill>
      <patternFill patternType="solid">
        <fgColor rgb="FFFFFFFF"/>
        <bgColor rgb="FFF2F2F2"/>
      </patternFill>
    </fill>
    <fill>
      <patternFill patternType="solid">
        <fgColor rgb="FFD9D9D9"/>
        <bgColor rgb="FFDAE3F3"/>
      </patternFill>
    </fill>
    <fill>
      <patternFill patternType="solid">
        <fgColor rgb="FF3B3838"/>
        <bgColor rgb="FF404040"/>
      </patternFill>
    </fill>
    <fill>
      <patternFill patternType="solid">
        <fgColor rgb="FFA6A6A6"/>
        <bgColor rgb="FFBFBFBF"/>
      </patternFill>
    </fill>
    <fill>
      <patternFill patternType="solid">
        <fgColor rgb="FFDAE3F3"/>
        <bgColor rgb="FFD9D9D9"/>
      </patternFill>
    </fill>
    <fill>
      <patternFill patternType="solid">
        <fgColor rgb="FFBFBFBF"/>
        <bgColor rgb="FFA6A6A6"/>
      </patternFill>
    </fill>
    <fill>
      <patternFill patternType="solid">
        <fgColor rgb="FF404040"/>
        <bgColor rgb="FF3B3838"/>
      </patternFill>
    </fill>
    <fill>
      <patternFill patternType="solid">
        <fgColor rgb="FF808080"/>
        <bgColor rgb="FF666699"/>
      </patternFill>
    </fill>
    <fill>
      <patternFill patternType="solid">
        <fgColor rgb="FFFFFF00"/>
        <bgColor rgb="FFFFFF00"/>
      </patternFill>
    </fill>
    <fill>
      <patternFill patternType="solid">
        <fgColor rgb="FFF2F2F2"/>
        <bgColor rgb="FFFFFFFF"/>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rgb="FFFF0000"/>
      </right>
      <top style="medium">
        <color rgb="FFFF0000"/>
      </top>
      <bottom style="medium">
        <color rgb="FFFF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s>
  <cellStyleXfs count="1">
    <xf numFmtId="0" fontId="0" fillId="0" borderId="0"/>
  </cellStyleXfs>
  <cellXfs count="172">
    <xf numFmtId="0" fontId="0" fillId="0" borderId="0" xfId="0"/>
    <xf numFmtId="0" fontId="2" fillId="2" borderId="7" xfId="0" applyFont="1" applyFill="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0" fillId="0" borderId="5" xfId="0"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0" fillId="0" borderId="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7" xfId="0" applyBorder="1" applyAlignment="1" applyProtection="1">
      <alignment horizontal="left" vertical="center"/>
      <protection hidden="1"/>
    </xf>
    <xf numFmtId="0" fontId="5" fillId="3" borderId="6"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locked="0" hidden="1"/>
    </xf>
    <xf numFmtId="0" fontId="6" fillId="2" borderId="4"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wrapText="1"/>
      <protection hidden="1"/>
    </xf>
    <xf numFmtId="0" fontId="0" fillId="0" borderId="2" xfId="0" applyBorder="1" applyAlignment="1" applyProtection="1">
      <alignment horizontal="center"/>
      <protection locked="0" hidden="1"/>
    </xf>
    <xf numFmtId="0" fontId="1" fillId="0" borderId="0" xfId="0" applyFont="1" applyAlignment="1">
      <alignment vertical="center"/>
    </xf>
    <xf numFmtId="0" fontId="0" fillId="0" borderId="1" xfId="0" applyBorder="1"/>
    <xf numFmtId="0" fontId="0" fillId="0" borderId="0" xfId="0" applyProtection="1">
      <protection hidden="1"/>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wrapText="1"/>
    </xf>
    <xf numFmtId="3" fontId="4" fillId="2" borderId="0" xfId="0" applyNumberFormat="1" applyFont="1" applyFill="1" applyAlignment="1">
      <alignment horizontal="left" vertical="center"/>
    </xf>
    <xf numFmtId="0" fontId="0" fillId="0" borderId="0" xfId="0" applyAlignment="1" applyProtection="1">
      <alignment horizontal="center" vertical="center"/>
      <protection hidden="1"/>
    </xf>
    <xf numFmtId="0" fontId="0" fillId="0" borderId="0" xfId="0" applyAlignment="1" applyProtection="1">
      <alignment horizontal="center" vertical="center"/>
      <protection locked="0" hidden="1"/>
    </xf>
    <xf numFmtId="0" fontId="0" fillId="0" borderId="0" xfId="0" applyProtection="1">
      <protection locked="0" hidden="1"/>
    </xf>
    <xf numFmtId="0" fontId="5" fillId="0" borderId="0" xfId="0" applyFont="1" applyAlignment="1" applyProtection="1">
      <alignment horizontal="center" vertical="center"/>
      <protection hidden="1"/>
    </xf>
    <xf numFmtId="0" fontId="2" fillId="0" borderId="1" xfId="0" applyFont="1" applyBorder="1" applyAlignment="1" applyProtection="1">
      <alignment horizontal="center"/>
      <protection hidden="1"/>
    </xf>
    <xf numFmtId="0" fontId="2" fillId="0" borderId="1" xfId="0" applyFont="1" applyBorder="1" applyAlignment="1" applyProtection="1">
      <alignment horizontal="center"/>
      <protection locked="0" hidden="1"/>
    </xf>
    <xf numFmtId="0" fontId="0" fillId="0" borderId="5" xfId="0" applyBorder="1" applyAlignment="1" applyProtection="1">
      <alignment horizontal="center"/>
      <protection locked="0" hidden="1"/>
    </xf>
    <xf numFmtId="0" fontId="13" fillId="2" borderId="0" xfId="0" applyFont="1" applyFill="1" applyAlignment="1" applyProtection="1">
      <alignment horizontal="center" vertical="center" wrapText="1"/>
      <protection hidden="1"/>
    </xf>
    <xf numFmtId="0" fontId="0" fillId="10" borderId="8" xfId="0"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2" fillId="0" borderId="10" xfId="0" applyFont="1" applyBorder="1" applyAlignment="1" applyProtection="1">
      <alignment horizontal="center"/>
      <protection hidden="1"/>
    </xf>
    <xf numFmtId="0" fontId="2" fillId="0" borderId="10" xfId="0" applyFont="1" applyBorder="1" applyAlignment="1" applyProtection="1">
      <alignment horizontal="center"/>
      <protection locked="0" hidden="1"/>
    </xf>
    <xf numFmtId="0" fontId="0" fillId="0" borderId="11" xfId="0" applyBorder="1" applyAlignment="1" applyProtection="1">
      <alignment horizontal="center"/>
      <protection locked="0" hidden="1"/>
    </xf>
    <xf numFmtId="0" fontId="8" fillId="2" borderId="0" xfId="0" applyFont="1" applyFill="1" applyAlignment="1" applyProtection="1">
      <alignment horizontal="center" vertical="center" wrapText="1"/>
      <protection hidden="1"/>
    </xf>
    <xf numFmtId="0" fontId="0" fillId="2" borderId="0" xfId="0" applyFill="1" applyProtection="1">
      <protection hidden="1"/>
    </xf>
    <xf numFmtId="1" fontId="5"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Alignment="1" applyProtection="1">
      <alignment horizontal="center" vertical="center"/>
      <protection hidden="1"/>
    </xf>
    <xf numFmtId="0" fontId="0" fillId="0" borderId="1" xfId="0" applyBorder="1" applyAlignment="1" applyProtection="1">
      <alignment horizontal="center"/>
      <protection hidden="1"/>
    </xf>
    <xf numFmtId="0" fontId="2" fillId="0" borderId="5" xfId="0" applyFont="1" applyBorder="1" applyAlignment="1" applyProtection="1">
      <alignment horizontal="center"/>
      <protection hidden="1"/>
    </xf>
    <xf numFmtId="0" fontId="0" fillId="0" borderId="7" xfId="0"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locked="0" hidden="1"/>
    </xf>
    <xf numFmtId="0" fontId="9" fillId="0" borderId="1" xfId="0" applyFont="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locked="0" hidden="1"/>
    </xf>
    <xf numFmtId="164" fontId="6" fillId="0" borderId="5" xfId="0" applyNumberFormat="1" applyFont="1" applyBorder="1" applyAlignment="1" applyProtection="1">
      <alignment horizontal="center" vertical="center"/>
      <protection locked="0" hidden="1"/>
    </xf>
    <xf numFmtId="0" fontId="0" fillId="0" borderId="6" xfId="0"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hidden="1"/>
    </xf>
    <xf numFmtId="0" fontId="5" fillId="0" borderId="1" xfId="0" applyFont="1" applyBorder="1" applyAlignment="1" applyProtection="1">
      <alignment horizontal="center" vertical="center"/>
      <protection locked="0" hidden="1"/>
    </xf>
    <xf numFmtId="0" fontId="12" fillId="4" borderId="6" xfId="0" applyFont="1" applyFill="1" applyBorder="1" applyAlignment="1" applyProtection="1">
      <alignment horizontal="center" vertical="center" wrapText="1"/>
      <protection locked="0" hidden="1"/>
    </xf>
    <xf numFmtId="0" fontId="2" fillId="0" borderId="7" xfId="0" applyFont="1" applyBorder="1" applyAlignment="1" applyProtection="1">
      <alignment horizontal="center" vertical="center" wrapText="1"/>
      <protection locked="0"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7" xfId="0" applyFont="1" applyBorder="1" applyAlignment="1" applyProtection="1">
      <alignment horizontal="right" vertical="center"/>
      <protection hidden="1"/>
    </xf>
    <xf numFmtId="0" fontId="2" fillId="0" borderId="5" xfId="0" applyFont="1" applyBorder="1" applyAlignment="1" applyProtection="1">
      <alignment horizontal="center" vertical="center" wrapText="1"/>
      <protection locked="0" hidden="1"/>
    </xf>
    <xf numFmtId="0" fontId="0" fillId="0" borderId="7" xfId="0" applyBorder="1" applyAlignment="1" applyProtection="1">
      <alignment horizontal="center"/>
      <protection hidden="1"/>
    </xf>
    <xf numFmtId="0" fontId="0" fillId="0" borderId="5" xfId="0" applyBorder="1" applyAlignment="1" applyProtection="1">
      <alignment horizontal="center"/>
      <protection hidden="1"/>
    </xf>
    <xf numFmtId="0" fontId="2" fillId="2" borderId="6" xfId="0" applyFont="1" applyFill="1" applyBorder="1" applyAlignment="1" applyProtection="1">
      <alignment horizontal="center" vertical="center" wrapText="1"/>
      <protection hidden="1"/>
    </xf>
    <xf numFmtId="0" fontId="2" fillId="5" borderId="6"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0" fontId="13" fillId="3" borderId="1"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hidden="1"/>
    </xf>
    <xf numFmtId="0" fontId="15" fillId="0" borderId="5" xfId="0" applyFont="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locked="0" hidden="1"/>
    </xf>
    <xf numFmtId="0" fontId="5" fillId="7" borderId="6"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protection locked="0" hidden="1"/>
    </xf>
    <xf numFmtId="0" fontId="5" fillId="0" borderId="7" xfId="0" applyFont="1" applyBorder="1" applyAlignment="1" applyProtection="1">
      <alignment horizontal="right" vertical="center"/>
      <protection hidden="1"/>
    </xf>
    <xf numFmtId="0" fontId="5" fillId="0" borderId="6" xfId="0" applyFont="1" applyBorder="1" applyAlignment="1" applyProtection="1">
      <alignment horizontal="center"/>
      <protection hidden="1"/>
    </xf>
    <xf numFmtId="0" fontId="17" fillId="8" borderId="6"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0" fillId="9" borderId="7"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center" vertical="center" wrapText="1"/>
      <protection hidden="1"/>
    </xf>
    <xf numFmtId="0" fontId="20" fillId="9" borderId="1" xfId="0" applyFont="1" applyFill="1" applyBorder="1" applyAlignment="1" applyProtection="1">
      <alignment horizontal="center" vertical="center" wrapText="1"/>
      <protection hidden="1"/>
    </xf>
    <xf numFmtId="0" fontId="14" fillId="6" borderId="5" xfId="0" applyFont="1" applyFill="1" applyBorder="1" applyAlignment="1" applyProtection="1">
      <alignment horizontal="center" vertical="center" wrapText="1"/>
      <protection hidden="1"/>
    </xf>
    <xf numFmtId="0" fontId="17" fillId="9" borderId="6"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locked="0"/>
    </xf>
    <xf numFmtId="0" fontId="5" fillId="0" borderId="7" xfId="0" applyFont="1" applyBorder="1" applyAlignment="1" applyProtection="1">
      <alignment horizontal="center"/>
      <protection hidden="1"/>
    </xf>
    <xf numFmtId="0" fontId="5" fillId="0" borderId="9" xfId="0" applyFont="1" applyBorder="1" applyAlignment="1" applyProtection="1">
      <alignment horizontal="center"/>
      <protection hidden="1"/>
    </xf>
    <xf numFmtId="0" fontId="0" fillId="0" borderId="2" xfId="0" applyBorder="1" applyAlignment="1" applyProtection="1">
      <alignment horizontal="center"/>
      <protection hidden="1"/>
    </xf>
    <xf numFmtId="0" fontId="6" fillId="2" borderId="4"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0" borderId="7"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22" fillId="9" borderId="6" xfId="0" applyFont="1" applyFill="1" applyBorder="1" applyAlignment="1" applyProtection="1">
      <alignment horizontal="center" vertical="center" wrapText="1"/>
      <protection hidden="1"/>
    </xf>
    <xf numFmtId="0" fontId="0" fillId="2" borderId="6" xfId="0"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0" fillId="3" borderId="5" xfId="0" applyFill="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0" fillId="6" borderId="5" xfId="0"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9" fillId="2"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2" fillId="3" borderId="6" xfId="0" applyFont="1" applyFill="1" applyBorder="1" applyAlignment="1">
      <alignment horizontal="center" vertical="center" wrapText="1"/>
    </xf>
    <xf numFmtId="0" fontId="0" fillId="0" borderId="6" xfId="0" applyBorder="1" applyAlignment="1">
      <alignment horizontal="center" vertical="center"/>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wrapText="1"/>
    </xf>
    <xf numFmtId="0" fontId="0" fillId="0" borderId="12" xfId="0" applyBorder="1" applyAlignment="1">
      <alignment horizontal="center" wrapText="1"/>
    </xf>
    <xf numFmtId="0" fontId="19" fillId="2" borderId="13" xfId="0" applyFont="1" applyFill="1" applyBorder="1" applyAlignment="1" applyProtection="1">
      <alignment horizontal="center" vertical="center" wrapText="1"/>
      <protection hidden="1"/>
    </xf>
    <xf numFmtId="0" fontId="23" fillId="3" borderId="3" xfId="0" applyFont="1" applyFill="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0" fillId="0" borderId="6" xfId="0" applyBorder="1" applyAlignment="1" applyProtection="1">
      <alignment horizontal="center" vertical="center"/>
      <protection hidden="1"/>
    </xf>
    <xf numFmtId="0" fontId="2" fillId="3" borderId="6"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5" fillId="3" borderId="6" xfId="0" applyFont="1" applyFill="1" applyBorder="1" applyAlignment="1">
      <alignment horizontal="center" vertical="center" wrapText="1"/>
    </xf>
    <xf numFmtId="0" fontId="0" fillId="0" borderId="6" xfId="0" applyBorder="1" applyAlignment="1" applyProtection="1">
      <alignment horizontal="center" vertical="center"/>
      <protection locked="0" hidden="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2" fillId="3" borderId="3" xfId="0" applyFont="1" applyFill="1" applyBorder="1" applyAlignment="1" applyProtection="1">
      <alignment horizontal="center" vertical="center" wrapText="1"/>
      <protection hidden="1"/>
    </xf>
    <xf numFmtId="0" fontId="27" fillId="2" borderId="7"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locked="0" hidden="1"/>
    </xf>
    <xf numFmtId="0" fontId="29" fillId="0" borderId="5" xfId="0" applyFont="1" applyBorder="1" applyAlignment="1" applyProtection="1">
      <alignment horizontal="center" vertical="center" wrapText="1"/>
      <protection locked="0" hidden="1"/>
    </xf>
    <xf numFmtId="0" fontId="2" fillId="0" borderId="7" xfId="0" applyFont="1" applyBorder="1" applyAlignment="1" applyProtection="1">
      <alignment horizontal="center" vertical="center" wrapText="1"/>
      <protection hidden="1"/>
    </xf>
    <xf numFmtId="0" fontId="0" fillId="0" borderId="14" xfId="0" applyBorder="1" applyAlignment="1" applyProtection="1">
      <alignment horizontal="center" vertical="center"/>
      <protection locked="0" hidden="1"/>
    </xf>
    <xf numFmtId="0" fontId="5" fillId="0" borderId="7" xfId="0" applyFont="1" applyBorder="1" applyAlignment="1" applyProtection="1">
      <alignment horizontal="right"/>
      <protection hidden="1"/>
    </xf>
    <xf numFmtId="0" fontId="30" fillId="0" borderId="6" xfId="0" applyFont="1" applyBorder="1" applyAlignment="1" applyProtection="1">
      <alignment horizontal="center" vertical="center" wrapText="1"/>
      <protection locked="0"/>
    </xf>
    <xf numFmtId="0" fontId="5" fillId="0" borderId="9" xfId="0" applyFont="1" applyBorder="1" applyAlignment="1" applyProtection="1">
      <alignment horizontal="right"/>
      <protection hidden="1"/>
    </xf>
    <xf numFmtId="0" fontId="15" fillId="3" borderId="3" xfId="0" applyFont="1" applyFill="1" applyBorder="1" applyAlignment="1" applyProtection="1">
      <alignment horizontal="center" vertical="center" wrapText="1"/>
      <protection hidden="1"/>
    </xf>
    <xf numFmtId="0" fontId="15" fillId="11" borderId="7"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5" fillId="0" borderId="7" xfId="0" applyFont="1" applyBorder="1" applyAlignment="1">
      <alignment horizontal="center" vertical="center" wrapText="1"/>
    </xf>
    <xf numFmtId="0" fontId="0" fillId="2" borderId="5" xfId="0" applyFill="1" applyBorder="1" applyAlignment="1">
      <alignment horizontal="center" vertical="center" wrapText="1"/>
    </xf>
    <xf numFmtId="0" fontId="6"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6" fillId="0" borderId="5" xfId="0" applyFont="1" applyBorder="1" applyAlignment="1">
      <alignment horizontal="center" vertical="center" wrapText="1"/>
    </xf>
    <xf numFmtId="0" fontId="0" fillId="0" borderId="5" xfId="0"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2CC"/>
      <rgbColor rgb="FFDAE3F3"/>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404040"/>
      <rgbColor rgb="FF993300"/>
      <rgbColor rgb="FF993366"/>
      <rgbColor rgb="FF333399"/>
      <rgbColor rgb="FF3B383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174240</xdr:colOff>
      <xdr:row>2</xdr:row>
      <xdr:rowOff>148320</xdr:rowOff>
    </xdr:from>
    <xdr:to>
      <xdr:col>4</xdr:col>
      <xdr:colOff>214920</xdr:colOff>
      <xdr:row>2</xdr:row>
      <xdr:rowOff>297000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174240" y="90072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133200</xdr:colOff>
      <xdr:row>1</xdr:row>
      <xdr:rowOff>155880</xdr:rowOff>
    </xdr:from>
    <xdr:to>
      <xdr:col>4</xdr:col>
      <xdr:colOff>285120</xdr:colOff>
      <xdr:row>2</xdr:row>
      <xdr:rowOff>113400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33200" y="60336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149040</xdr:colOff>
      <xdr:row>2</xdr:row>
      <xdr:rowOff>46080</xdr:rowOff>
    </xdr:from>
    <xdr:to>
      <xdr:col>3</xdr:col>
      <xdr:colOff>239400</xdr:colOff>
      <xdr:row>2</xdr:row>
      <xdr:rowOff>208800</xdr:rowOff>
    </xdr:to>
    <xdr:sp macro="" textlink="">
      <xdr:nvSpPr>
        <xdr:cNvPr id="4" name="CustomShape 1">
          <a:extLst>
            <a:ext uri="{FF2B5EF4-FFF2-40B4-BE49-F238E27FC236}">
              <a16:creationId xmlns:a16="http://schemas.microsoft.com/office/drawing/2014/main" id="{00000000-0008-0000-0100-000004000000}"/>
            </a:ext>
          </a:extLst>
        </xdr:cNvPr>
        <xdr:cNvSpPr/>
      </xdr:nvSpPr>
      <xdr:spPr>
        <a:xfrm>
          <a:off x="510840" y="79848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329040</xdr:colOff>
      <xdr:row>2</xdr:row>
      <xdr:rowOff>175680</xdr:rowOff>
    </xdr:from>
    <xdr:to>
      <xdr:col>4</xdr:col>
      <xdr:colOff>55080</xdr:colOff>
      <xdr:row>2</xdr:row>
      <xdr:rowOff>176040</xdr:rowOff>
    </xdr:to>
    <xdr:sp macro="" textlink="">
      <xdr:nvSpPr>
        <xdr:cNvPr id="5" name="CustomShape 1">
          <a:extLst>
            <a:ext uri="{FF2B5EF4-FFF2-40B4-BE49-F238E27FC236}">
              <a16:creationId xmlns:a16="http://schemas.microsoft.com/office/drawing/2014/main" id="{00000000-0008-0000-0100-000005000000}"/>
            </a:ext>
          </a:extLst>
        </xdr:cNvPr>
        <xdr:cNvSpPr/>
      </xdr:nvSpPr>
      <xdr:spPr>
        <a:xfrm>
          <a:off x="329040" y="92808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358200</xdr:colOff>
      <xdr:row>0</xdr:row>
      <xdr:rowOff>133200</xdr:rowOff>
    </xdr:from>
    <xdr:to>
      <xdr:col>3</xdr:col>
      <xdr:colOff>53280</xdr:colOff>
      <xdr:row>1</xdr:row>
      <xdr:rowOff>172800</xdr:rowOff>
    </xdr:to>
    <xdr:pic>
      <xdr:nvPicPr>
        <xdr:cNvPr id="6" name="Imagen 12">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xdr:blipFill>
      <xdr:spPr>
        <a:xfrm>
          <a:off x="720000" y="133200"/>
          <a:ext cx="419040" cy="487080"/>
        </a:xfrm>
        <a:prstGeom prst="rect">
          <a:avLst/>
        </a:prstGeom>
        <a:ln>
          <a:noFill/>
        </a:ln>
      </xdr:spPr>
    </xdr:pic>
    <xdr:clientData/>
  </xdr:twoCellAnchor>
  <xdr:twoCellAnchor>
    <xdr:from>
      <xdr:col>0</xdr:col>
      <xdr:colOff>0</xdr:colOff>
      <xdr:row>0</xdr:row>
      <xdr:rowOff>0</xdr:rowOff>
    </xdr:from>
    <xdr:to>
      <xdr:col>27</xdr:col>
      <xdr:colOff>285750</xdr:colOff>
      <xdr:row>31</xdr:row>
      <xdr:rowOff>57150</xdr:rowOff>
    </xdr:to>
    <xdr:sp macro="" textlink="">
      <xdr:nvSpPr>
        <xdr:cNvPr id="1060" name="shapetype_202" hidden="1">
          <a:extLst>
            <a:ext uri="{FF2B5EF4-FFF2-40B4-BE49-F238E27FC236}">
              <a16:creationId xmlns:a16="http://schemas.microsoft.com/office/drawing/2014/main" id="{00000000-0008-0000-01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58" name="shapetype_202" hidden="1">
          <a:extLst>
            <a:ext uri="{FF2B5EF4-FFF2-40B4-BE49-F238E27FC236}">
              <a16:creationId xmlns:a16="http://schemas.microsoft.com/office/drawing/2014/main" id="{00000000-0008-0000-01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56" name="shapetype_202" hidden="1">
          <a:extLst>
            <a:ext uri="{FF2B5EF4-FFF2-40B4-BE49-F238E27FC236}">
              <a16:creationId xmlns:a16="http://schemas.microsoft.com/office/drawing/2014/main" id="{00000000-0008-0000-01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54" name="shapetype_202" hidden="1">
          <a:extLst>
            <a:ext uri="{FF2B5EF4-FFF2-40B4-BE49-F238E27FC236}">
              <a16:creationId xmlns:a16="http://schemas.microsoft.com/office/drawing/2014/main" id="{00000000-0008-0000-01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52" name="shapetype_202" hidden="1">
          <a:extLst>
            <a:ext uri="{FF2B5EF4-FFF2-40B4-BE49-F238E27FC236}">
              <a16:creationId xmlns:a16="http://schemas.microsoft.com/office/drawing/2014/main" id="{00000000-0008-0000-01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50" name="shapetype_202" hidden="1">
          <a:extLst>
            <a:ext uri="{FF2B5EF4-FFF2-40B4-BE49-F238E27FC236}">
              <a16:creationId xmlns:a16="http://schemas.microsoft.com/office/drawing/2014/main" id="{00000000-0008-0000-01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48" name="shapetype_202" hidden="1">
          <a:extLst>
            <a:ext uri="{FF2B5EF4-FFF2-40B4-BE49-F238E27FC236}">
              <a16:creationId xmlns:a16="http://schemas.microsoft.com/office/drawing/2014/main" id="{00000000-0008-0000-01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46" name="shapetype_202" hidden="1">
          <a:extLst>
            <a:ext uri="{FF2B5EF4-FFF2-40B4-BE49-F238E27FC236}">
              <a16:creationId xmlns:a16="http://schemas.microsoft.com/office/drawing/2014/main" id="{00000000-0008-0000-01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44" name="shapetype_202" hidden="1">
          <a:extLst>
            <a:ext uri="{FF2B5EF4-FFF2-40B4-BE49-F238E27FC236}">
              <a16:creationId xmlns:a16="http://schemas.microsoft.com/office/drawing/2014/main" id="{00000000-0008-0000-01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42" name="shapetype_202" hidden="1">
          <a:extLst>
            <a:ext uri="{FF2B5EF4-FFF2-40B4-BE49-F238E27FC236}">
              <a16:creationId xmlns:a16="http://schemas.microsoft.com/office/drawing/2014/main" id="{00000000-0008-0000-01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40" name="shapetype_202" hidden="1">
          <a:extLst>
            <a:ext uri="{FF2B5EF4-FFF2-40B4-BE49-F238E27FC236}">
              <a16:creationId xmlns:a16="http://schemas.microsoft.com/office/drawing/2014/main" id="{00000000-0008-0000-01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38" name="shapetype_202" hidden="1">
          <a:extLst>
            <a:ext uri="{FF2B5EF4-FFF2-40B4-BE49-F238E27FC236}">
              <a16:creationId xmlns:a16="http://schemas.microsoft.com/office/drawing/2014/main" id="{00000000-0008-0000-01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36" name="shapetype_202" hidden="1">
          <a:extLst>
            <a:ext uri="{FF2B5EF4-FFF2-40B4-BE49-F238E27FC236}">
              <a16:creationId xmlns:a16="http://schemas.microsoft.com/office/drawing/2014/main" id="{00000000-0008-0000-01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34" name="shapetype_202" hidden="1">
          <a:extLst>
            <a:ext uri="{FF2B5EF4-FFF2-40B4-BE49-F238E27FC236}">
              <a16:creationId xmlns:a16="http://schemas.microsoft.com/office/drawing/2014/main" id="{00000000-0008-0000-01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32" name="shapetype_202" hidden="1">
          <a:extLst>
            <a:ext uri="{FF2B5EF4-FFF2-40B4-BE49-F238E27FC236}">
              <a16:creationId xmlns:a16="http://schemas.microsoft.com/office/drawing/2014/main"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30" name="shapetype_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28" name="shapetype_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27</xdr:col>
      <xdr:colOff>285750</xdr:colOff>
      <xdr:row>31</xdr:row>
      <xdr:rowOff>57150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43920</xdr:colOff>
      <xdr:row>2</xdr:row>
      <xdr:rowOff>135720</xdr:rowOff>
    </xdr:from>
    <xdr:to>
      <xdr:col>4</xdr:col>
      <xdr:colOff>38520</xdr:colOff>
      <xdr:row>2</xdr:row>
      <xdr:rowOff>284400</xdr:rowOff>
    </xdr:to>
    <xdr:sp macro="" textlink="">
      <xdr:nvSpPr>
        <xdr:cNvPr id="45" name="CustomShape 1">
          <a:extLst>
            <a:ext uri="{FF2B5EF4-FFF2-40B4-BE49-F238E27FC236}">
              <a16:creationId xmlns:a16="http://schemas.microsoft.com/office/drawing/2014/main" id="{00000000-0008-0000-0A00-00002D000000}"/>
            </a:ext>
          </a:extLst>
        </xdr:cNvPr>
        <xdr:cNvSpPr/>
      </xdr:nvSpPr>
      <xdr:spPr>
        <a:xfrm>
          <a:off x="43920" y="897480"/>
          <a:ext cx="159480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0</xdr:colOff>
      <xdr:row>1</xdr:row>
      <xdr:rowOff>118440</xdr:rowOff>
    </xdr:from>
    <xdr:to>
      <xdr:col>4</xdr:col>
      <xdr:colOff>114120</xdr:colOff>
      <xdr:row>2</xdr:row>
      <xdr:rowOff>76320</xdr:rowOff>
    </xdr:to>
    <xdr:sp macro="" textlink="">
      <xdr:nvSpPr>
        <xdr:cNvPr id="46" name="CustomShape 1">
          <a:extLst>
            <a:ext uri="{FF2B5EF4-FFF2-40B4-BE49-F238E27FC236}">
              <a16:creationId xmlns:a16="http://schemas.microsoft.com/office/drawing/2014/main" id="{00000000-0008-0000-0A00-00002E000000}"/>
            </a:ext>
          </a:extLst>
        </xdr:cNvPr>
        <xdr:cNvSpPr/>
      </xdr:nvSpPr>
      <xdr:spPr>
        <a:xfrm>
          <a:off x="0" y="575640"/>
          <a:ext cx="171432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4680</xdr:colOff>
      <xdr:row>1</xdr:row>
      <xdr:rowOff>281880</xdr:rowOff>
    </xdr:from>
    <xdr:to>
      <xdr:col>3</xdr:col>
      <xdr:colOff>77400</xdr:colOff>
      <xdr:row>2</xdr:row>
      <xdr:rowOff>140040</xdr:rowOff>
    </xdr:to>
    <xdr:sp macro="" textlink="">
      <xdr:nvSpPr>
        <xdr:cNvPr id="47" name="CustomShape 1">
          <a:extLst>
            <a:ext uri="{FF2B5EF4-FFF2-40B4-BE49-F238E27FC236}">
              <a16:creationId xmlns:a16="http://schemas.microsoft.com/office/drawing/2014/main" id="{00000000-0008-0000-0A00-00002F000000}"/>
            </a:ext>
          </a:extLst>
        </xdr:cNvPr>
        <xdr:cNvSpPr/>
      </xdr:nvSpPr>
      <xdr:spPr>
        <a:xfrm>
          <a:off x="404640" y="739080"/>
          <a:ext cx="87264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209520</xdr:colOff>
      <xdr:row>2</xdr:row>
      <xdr:rowOff>165240</xdr:rowOff>
    </xdr:from>
    <xdr:to>
      <xdr:col>3</xdr:col>
      <xdr:colOff>267480</xdr:colOff>
      <xdr:row>2</xdr:row>
      <xdr:rowOff>165600</xdr:rowOff>
    </xdr:to>
    <xdr:sp macro="" textlink="">
      <xdr:nvSpPr>
        <xdr:cNvPr id="48" name="CustomShape 1">
          <a:extLst>
            <a:ext uri="{FF2B5EF4-FFF2-40B4-BE49-F238E27FC236}">
              <a16:creationId xmlns:a16="http://schemas.microsoft.com/office/drawing/2014/main" id="{00000000-0008-0000-0A00-000030000000}"/>
            </a:ext>
          </a:extLst>
        </xdr:cNvPr>
        <xdr:cNvSpPr/>
      </xdr:nvSpPr>
      <xdr:spPr>
        <a:xfrm>
          <a:off x="209520" y="927000"/>
          <a:ext cx="125784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228960</xdr:colOff>
      <xdr:row>0</xdr:row>
      <xdr:rowOff>66600</xdr:rowOff>
    </xdr:from>
    <xdr:to>
      <xdr:col>2</xdr:col>
      <xdr:colOff>277920</xdr:colOff>
      <xdr:row>1</xdr:row>
      <xdr:rowOff>136800</xdr:rowOff>
    </xdr:to>
    <xdr:pic>
      <xdr:nvPicPr>
        <xdr:cNvPr id="49" name="Imagen 6">
          <a:extLst>
            <a:ext uri="{FF2B5EF4-FFF2-40B4-BE49-F238E27FC236}">
              <a16:creationId xmlns:a16="http://schemas.microsoft.com/office/drawing/2014/main" id="{00000000-0008-0000-0A00-000031000000}"/>
            </a:ext>
          </a:extLst>
        </xdr:cNvPr>
        <xdr:cNvPicPr/>
      </xdr:nvPicPr>
      <xdr:blipFill>
        <a:blip xmlns:r="http://schemas.openxmlformats.org/officeDocument/2006/relationships" r:embed="rId1"/>
        <a:stretch/>
      </xdr:blipFill>
      <xdr:spPr>
        <a:xfrm>
          <a:off x="628920" y="66600"/>
          <a:ext cx="448920" cy="527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155160</xdr:colOff>
      <xdr:row>2</xdr:row>
      <xdr:rowOff>138960</xdr:rowOff>
    </xdr:from>
    <xdr:to>
      <xdr:col>4</xdr:col>
      <xdr:colOff>195840</xdr:colOff>
      <xdr:row>2</xdr:row>
      <xdr:rowOff>287640</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a:off x="155160" y="89136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146520</xdr:rowOff>
    </xdr:from>
    <xdr:to>
      <xdr:col>4</xdr:col>
      <xdr:colOff>266400</xdr:colOff>
      <xdr:row>2</xdr:row>
      <xdr:rowOff>104040</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114480" y="59400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129960</xdr:colOff>
      <xdr:row>2</xdr:row>
      <xdr:rowOff>36720</xdr:rowOff>
    </xdr:from>
    <xdr:to>
      <xdr:col>3</xdr:col>
      <xdr:colOff>220320</xdr:colOff>
      <xdr:row>2</xdr:row>
      <xdr:rowOff>199440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491760" y="78912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309960</xdr:colOff>
      <xdr:row>2</xdr:row>
      <xdr:rowOff>166320</xdr:rowOff>
    </xdr:from>
    <xdr:to>
      <xdr:col>4</xdr:col>
      <xdr:colOff>36000</xdr:colOff>
      <xdr:row>2</xdr:row>
      <xdr:rowOff>166680</xdr:rowOff>
    </xdr:to>
    <xdr:sp macro="" textlink="">
      <xdr:nvSpPr>
        <xdr:cNvPr id="8" name="CustomShape 1">
          <a:extLst>
            <a:ext uri="{FF2B5EF4-FFF2-40B4-BE49-F238E27FC236}">
              <a16:creationId xmlns:a16="http://schemas.microsoft.com/office/drawing/2014/main" id="{00000000-0008-0000-0200-000008000000}"/>
            </a:ext>
          </a:extLst>
        </xdr:cNvPr>
        <xdr:cNvSpPr/>
      </xdr:nvSpPr>
      <xdr:spPr>
        <a:xfrm>
          <a:off x="309960" y="91872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339120</xdr:colOff>
      <xdr:row>0</xdr:row>
      <xdr:rowOff>123840</xdr:rowOff>
    </xdr:from>
    <xdr:to>
      <xdr:col>3</xdr:col>
      <xdr:colOff>34200</xdr:colOff>
      <xdr:row>1</xdr:row>
      <xdr:rowOff>163440</xdr:rowOff>
    </xdr:to>
    <xdr:pic>
      <xdr:nvPicPr>
        <xdr:cNvPr id="9" name="Imagen 12">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a:stretch/>
      </xdr:blipFill>
      <xdr:spPr>
        <a:xfrm>
          <a:off x="700920" y="123840"/>
          <a:ext cx="419040" cy="4870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155160</xdr:colOff>
      <xdr:row>2</xdr:row>
      <xdr:rowOff>135720</xdr:rowOff>
    </xdr:from>
    <xdr:to>
      <xdr:col>4</xdr:col>
      <xdr:colOff>195840</xdr:colOff>
      <xdr:row>2</xdr:row>
      <xdr:rowOff>284400</xdr:rowOff>
    </xdr:to>
    <xdr:sp macro="" textlink="">
      <xdr:nvSpPr>
        <xdr:cNvPr id="10" name="CustomShape 1">
          <a:extLst>
            <a:ext uri="{FF2B5EF4-FFF2-40B4-BE49-F238E27FC236}">
              <a16:creationId xmlns:a16="http://schemas.microsoft.com/office/drawing/2014/main" id="{00000000-0008-0000-0300-00000A000000}"/>
            </a:ext>
          </a:extLst>
        </xdr:cNvPr>
        <xdr:cNvSpPr/>
      </xdr:nvSpPr>
      <xdr:spPr>
        <a:xfrm>
          <a:off x="155160" y="89748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118440</xdr:rowOff>
    </xdr:from>
    <xdr:to>
      <xdr:col>4</xdr:col>
      <xdr:colOff>266400</xdr:colOff>
      <xdr:row>2</xdr:row>
      <xdr:rowOff>76320</xdr:rowOff>
    </xdr:to>
    <xdr:sp macro="" textlink="">
      <xdr:nvSpPr>
        <xdr:cNvPr id="11" name="CustomShape 1">
          <a:extLst>
            <a:ext uri="{FF2B5EF4-FFF2-40B4-BE49-F238E27FC236}">
              <a16:creationId xmlns:a16="http://schemas.microsoft.com/office/drawing/2014/main" id="{00000000-0008-0000-0300-00000B000000}"/>
            </a:ext>
          </a:extLst>
        </xdr:cNvPr>
        <xdr:cNvSpPr/>
      </xdr:nvSpPr>
      <xdr:spPr>
        <a:xfrm>
          <a:off x="114480" y="57564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129960</xdr:colOff>
      <xdr:row>2</xdr:row>
      <xdr:rowOff>25200</xdr:rowOff>
    </xdr:from>
    <xdr:to>
      <xdr:col>3</xdr:col>
      <xdr:colOff>220320</xdr:colOff>
      <xdr:row>2</xdr:row>
      <xdr:rowOff>187920</xdr:rowOff>
    </xdr:to>
    <xdr:sp macro="" textlink="">
      <xdr:nvSpPr>
        <xdr:cNvPr id="12" name="CustomShape 1">
          <a:extLst>
            <a:ext uri="{FF2B5EF4-FFF2-40B4-BE49-F238E27FC236}">
              <a16:creationId xmlns:a16="http://schemas.microsoft.com/office/drawing/2014/main" id="{00000000-0008-0000-0300-00000C000000}"/>
            </a:ext>
          </a:extLst>
        </xdr:cNvPr>
        <xdr:cNvSpPr/>
      </xdr:nvSpPr>
      <xdr:spPr>
        <a:xfrm>
          <a:off x="491760" y="78696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309960</xdr:colOff>
      <xdr:row>2</xdr:row>
      <xdr:rowOff>165240</xdr:rowOff>
    </xdr:from>
    <xdr:to>
      <xdr:col>4</xdr:col>
      <xdr:colOff>36000</xdr:colOff>
      <xdr:row>2</xdr:row>
      <xdr:rowOff>165600</xdr:rowOff>
    </xdr:to>
    <xdr:sp macro="" textlink="">
      <xdr:nvSpPr>
        <xdr:cNvPr id="13" name="CustomShape 1">
          <a:extLst>
            <a:ext uri="{FF2B5EF4-FFF2-40B4-BE49-F238E27FC236}">
              <a16:creationId xmlns:a16="http://schemas.microsoft.com/office/drawing/2014/main" id="{00000000-0008-0000-0300-00000D000000}"/>
            </a:ext>
          </a:extLst>
        </xdr:cNvPr>
        <xdr:cNvSpPr/>
      </xdr:nvSpPr>
      <xdr:spPr>
        <a:xfrm>
          <a:off x="309960" y="92700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339120</xdr:colOff>
      <xdr:row>0</xdr:row>
      <xdr:rowOff>66600</xdr:rowOff>
    </xdr:from>
    <xdr:to>
      <xdr:col>3</xdr:col>
      <xdr:colOff>34200</xdr:colOff>
      <xdr:row>1</xdr:row>
      <xdr:rowOff>136800</xdr:rowOff>
    </xdr:to>
    <xdr:pic>
      <xdr:nvPicPr>
        <xdr:cNvPr id="14" name="Imagen 12">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a:stretch/>
      </xdr:blipFill>
      <xdr:spPr>
        <a:xfrm>
          <a:off x="700920" y="66600"/>
          <a:ext cx="419040" cy="527400"/>
        </a:xfrm>
        <a:prstGeom prst="rect">
          <a:avLst/>
        </a:prstGeom>
        <a:ln>
          <a:noFill/>
        </a:ln>
      </xdr:spPr>
    </xdr:pic>
    <xdr:clientData/>
  </xdr:twoCellAnchor>
  <xdr:twoCellAnchor>
    <xdr:from>
      <xdr:col>0</xdr:col>
      <xdr:colOff>0</xdr:colOff>
      <xdr:row>0</xdr:row>
      <xdr:rowOff>0</xdr:rowOff>
    </xdr:from>
    <xdr:to>
      <xdr:col>23</xdr:col>
      <xdr:colOff>38100</xdr:colOff>
      <xdr:row>20</xdr:row>
      <xdr:rowOff>561975</xdr:rowOff>
    </xdr:to>
    <xdr:sp macro="" textlink="">
      <xdr:nvSpPr>
        <xdr:cNvPr id="3096" name="shapetype_202" hidden="1">
          <a:extLst>
            <a:ext uri="{FF2B5EF4-FFF2-40B4-BE49-F238E27FC236}">
              <a16:creationId xmlns:a16="http://schemas.microsoft.com/office/drawing/2014/main" id="{00000000-0008-0000-0300-00001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94" name="shapetype_202" hidden="1">
          <a:extLst>
            <a:ext uri="{FF2B5EF4-FFF2-40B4-BE49-F238E27FC236}">
              <a16:creationId xmlns:a16="http://schemas.microsoft.com/office/drawing/2014/main" id="{00000000-0008-0000-0300-00001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92" name="shapetype_202" hidden="1">
          <a:extLst>
            <a:ext uri="{FF2B5EF4-FFF2-40B4-BE49-F238E27FC236}">
              <a16:creationId xmlns:a16="http://schemas.microsoft.com/office/drawing/2014/main" id="{00000000-0008-0000-0300-00001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90" name="shapetype_202" hidden="1">
          <a:extLst>
            <a:ext uri="{FF2B5EF4-FFF2-40B4-BE49-F238E27FC236}">
              <a16:creationId xmlns:a16="http://schemas.microsoft.com/office/drawing/2014/main" id="{00000000-0008-0000-0300-00001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88" name="shapetype_202" hidden="1">
          <a:extLst>
            <a:ext uri="{FF2B5EF4-FFF2-40B4-BE49-F238E27FC236}">
              <a16:creationId xmlns:a16="http://schemas.microsoft.com/office/drawing/2014/main" id="{00000000-0008-0000-03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86" name="shapetype_202" hidden="1">
          <a:extLst>
            <a:ext uri="{FF2B5EF4-FFF2-40B4-BE49-F238E27FC236}">
              <a16:creationId xmlns:a16="http://schemas.microsoft.com/office/drawing/2014/main" id="{00000000-0008-0000-0300-00000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84" name="shapetype_202" hidden="1">
          <a:extLst>
            <a:ext uri="{FF2B5EF4-FFF2-40B4-BE49-F238E27FC236}">
              <a16:creationId xmlns:a16="http://schemas.microsoft.com/office/drawing/2014/main" id="{00000000-0008-0000-0300-00000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82" name="shapetype_202" hidden="1">
          <a:extLst>
            <a:ext uri="{FF2B5EF4-FFF2-40B4-BE49-F238E27FC236}">
              <a16:creationId xmlns:a16="http://schemas.microsoft.com/office/drawing/2014/main" id="{00000000-0008-0000-0300-00000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80" name="shapetype_202" hidden="1">
          <a:extLst>
            <a:ext uri="{FF2B5EF4-FFF2-40B4-BE49-F238E27FC236}">
              <a16:creationId xmlns:a16="http://schemas.microsoft.com/office/drawing/2014/main"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78" name="shapetype_202" hidden="1">
          <a:extLst>
            <a:ext uri="{FF2B5EF4-FFF2-40B4-BE49-F238E27FC236}">
              <a16:creationId xmlns:a16="http://schemas.microsoft.com/office/drawing/2014/main"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76" name="shapetype_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20</xdr:row>
      <xdr:rowOff>561975</xdr:rowOff>
    </xdr:to>
    <xdr:sp macro="" textlink="">
      <xdr:nvSpPr>
        <xdr:cNvPr id="3074" name="shapetype_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155160</xdr:colOff>
      <xdr:row>2</xdr:row>
      <xdr:rowOff>135720</xdr:rowOff>
    </xdr:from>
    <xdr:to>
      <xdr:col>4</xdr:col>
      <xdr:colOff>195840</xdr:colOff>
      <xdr:row>2</xdr:row>
      <xdr:rowOff>284400</xdr:rowOff>
    </xdr:to>
    <xdr:sp macro="" textlink="">
      <xdr:nvSpPr>
        <xdr:cNvPr id="15" name="CustomShape 1">
          <a:extLst>
            <a:ext uri="{FF2B5EF4-FFF2-40B4-BE49-F238E27FC236}">
              <a16:creationId xmlns:a16="http://schemas.microsoft.com/office/drawing/2014/main" id="{00000000-0008-0000-0400-00000F000000}"/>
            </a:ext>
          </a:extLst>
        </xdr:cNvPr>
        <xdr:cNvSpPr/>
      </xdr:nvSpPr>
      <xdr:spPr>
        <a:xfrm>
          <a:off x="155160" y="89748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118440</xdr:rowOff>
    </xdr:from>
    <xdr:to>
      <xdr:col>4</xdr:col>
      <xdr:colOff>266400</xdr:colOff>
      <xdr:row>2</xdr:row>
      <xdr:rowOff>76320</xdr:rowOff>
    </xdr:to>
    <xdr:sp macro="" textlink="">
      <xdr:nvSpPr>
        <xdr:cNvPr id="16" name="CustomShape 1">
          <a:extLst>
            <a:ext uri="{FF2B5EF4-FFF2-40B4-BE49-F238E27FC236}">
              <a16:creationId xmlns:a16="http://schemas.microsoft.com/office/drawing/2014/main" id="{00000000-0008-0000-0400-000010000000}"/>
            </a:ext>
          </a:extLst>
        </xdr:cNvPr>
        <xdr:cNvSpPr/>
      </xdr:nvSpPr>
      <xdr:spPr>
        <a:xfrm>
          <a:off x="114480" y="57564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129960</xdr:colOff>
      <xdr:row>2</xdr:row>
      <xdr:rowOff>25200</xdr:rowOff>
    </xdr:from>
    <xdr:to>
      <xdr:col>3</xdr:col>
      <xdr:colOff>220320</xdr:colOff>
      <xdr:row>2</xdr:row>
      <xdr:rowOff>187920</xdr:rowOff>
    </xdr:to>
    <xdr:sp macro="" textlink="">
      <xdr:nvSpPr>
        <xdr:cNvPr id="17" name="CustomShape 1">
          <a:extLst>
            <a:ext uri="{FF2B5EF4-FFF2-40B4-BE49-F238E27FC236}">
              <a16:creationId xmlns:a16="http://schemas.microsoft.com/office/drawing/2014/main" id="{00000000-0008-0000-0400-000011000000}"/>
            </a:ext>
          </a:extLst>
        </xdr:cNvPr>
        <xdr:cNvSpPr/>
      </xdr:nvSpPr>
      <xdr:spPr>
        <a:xfrm>
          <a:off x="491760" y="78696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309960</xdr:colOff>
      <xdr:row>2</xdr:row>
      <xdr:rowOff>165240</xdr:rowOff>
    </xdr:from>
    <xdr:to>
      <xdr:col>4</xdr:col>
      <xdr:colOff>36000</xdr:colOff>
      <xdr:row>2</xdr:row>
      <xdr:rowOff>165600</xdr:rowOff>
    </xdr:to>
    <xdr:sp macro="" textlink="">
      <xdr:nvSpPr>
        <xdr:cNvPr id="18" name="CustomShape 1">
          <a:extLst>
            <a:ext uri="{FF2B5EF4-FFF2-40B4-BE49-F238E27FC236}">
              <a16:creationId xmlns:a16="http://schemas.microsoft.com/office/drawing/2014/main" id="{00000000-0008-0000-0400-000012000000}"/>
            </a:ext>
          </a:extLst>
        </xdr:cNvPr>
        <xdr:cNvSpPr/>
      </xdr:nvSpPr>
      <xdr:spPr>
        <a:xfrm>
          <a:off x="309960" y="92700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339120</xdr:colOff>
      <xdr:row>0</xdr:row>
      <xdr:rowOff>66600</xdr:rowOff>
    </xdr:from>
    <xdr:to>
      <xdr:col>3</xdr:col>
      <xdr:colOff>34200</xdr:colOff>
      <xdr:row>1</xdr:row>
      <xdr:rowOff>136800</xdr:rowOff>
    </xdr:to>
    <xdr:pic>
      <xdr:nvPicPr>
        <xdr:cNvPr id="19" name="Imagen 12">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a:stretch/>
      </xdr:blipFill>
      <xdr:spPr>
        <a:xfrm>
          <a:off x="700920" y="66600"/>
          <a:ext cx="419040" cy="527400"/>
        </a:xfrm>
        <a:prstGeom prst="rect">
          <a:avLst/>
        </a:prstGeom>
        <a:ln>
          <a:noFill/>
        </a:ln>
      </xdr:spPr>
    </xdr:pic>
    <xdr:clientData/>
  </xdr:twoCellAnchor>
  <xdr:twoCellAnchor>
    <xdr:from>
      <xdr:col>0</xdr:col>
      <xdr:colOff>0</xdr:colOff>
      <xdr:row>0</xdr:row>
      <xdr:rowOff>0</xdr:rowOff>
    </xdr:from>
    <xdr:to>
      <xdr:col>23</xdr:col>
      <xdr:colOff>38100</xdr:colOff>
      <xdr:row>19</xdr:row>
      <xdr:rowOff>762000</xdr:rowOff>
    </xdr:to>
    <xdr:sp macro="" textlink="">
      <xdr:nvSpPr>
        <xdr:cNvPr id="4120" name="shapetype_202" hidden="1">
          <a:extLst>
            <a:ext uri="{FF2B5EF4-FFF2-40B4-BE49-F238E27FC236}">
              <a16:creationId xmlns:a16="http://schemas.microsoft.com/office/drawing/2014/main" id="{00000000-0008-0000-0400-00001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18" name="shapetype_202" hidden="1">
          <a:extLst>
            <a:ext uri="{FF2B5EF4-FFF2-40B4-BE49-F238E27FC236}">
              <a16:creationId xmlns:a16="http://schemas.microsoft.com/office/drawing/2014/main" id="{00000000-0008-0000-0400-00001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16" name="shapetype_202" hidden="1">
          <a:extLst>
            <a:ext uri="{FF2B5EF4-FFF2-40B4-BE49-F238E27FC236}">
              <a16:creationId xmlns:a16="http://schemas.microsoft.com/office/drawing/2014/main" id="{00000000-0008-0000-0400-00001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14" name="shapetype_202" hidden="1">
          <a:extLst>
            <a:ext uri="{FF2B5EF4-FFF2-40B4-BE49-F238E27FC236}">
              <a16:creationId xmlns:a16="http://schemas.microsoft.com/office/drawing/2014/main" id="{00000000-0008-0000-0400-00001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12" name="shapetype_202" hidden="1">
          <a:extLst>
            <a:ext uri="{FF2B5EF4-FFF2-40B4-BE49-F238E27FC236}">
              <a16:creationId xmlns:a16="http://schemas.microsoft.com/office/drawing/2014/main" id="{00000000-0008-0000-0400-00001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10" name="shapetype_202" hidden="1">
          <a:extLst>
            <a:ext uri="{FF2B5EF4-FFF2-40B4-BE49-F238E27FC236}">
              <a16:creationId xmlns:a16="http://schemas.microsoft.com/office/drawing/2014/main" id="{00000000-0008-0000-0400-00000E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08" name="shapetype_202" hidden="1">
          <a:extLst>
            <a:ext uri="{FF2B5EF4-FFF2-40B4-BE49-F238E27FC236}">
              <a16:creationId xmlns:a16="http://schemas.microsoft.com/office/drawing/2014/main" id="{00000000-0008-0000-0400-00000C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06" name="shapetype_202" hidden="1">
          <a:extLst>
            <a:ext uri="{FF2B5EF4-FFF2-40B4-BE49-F238E27FC236}">
              <a16:creationId xmlns:a16="http://schemas.microsoft.com/office/drawing/2014/main" id="{00000000-0008-0000-0400-00000A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04" name="shapetype_202" hidden="1">
          <a:extLst>
            <a:ext uri="{FF2B5EF4-FFF2-40B4-BE49-F238E27FC236}">
              <a16:creationId xmlns:a16="http://schemas.microsoft.com/office/drawing/2014/main" id="{00000000-0008-0000-0400-00000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02" name="shapetype_202" hidden="1">
          <a:extLst>
            <a:ext uri="{FF2B5EF4-FFF2-40B4-BE49-F238E27FC236}">
              <a16:creationId xmlns:a16="http://schemas.microsoft.com/office/drawing/2014/main" id="{00000000-0008-0000-0400-00000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100" name="shapetype_202" hidden="1">
          <a:extLst>
            <a:ext uri="{FF2B5EF4-FFF2-40B4-BE49-F238E27FC236}">
              <a16:creationId xmlns:a16="http://schemas.microsoft.com/office/drawing/2014/main"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4098" name="shapetype_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155160</xdr:colOff>
      <xdr:row>2</xdr:row>
      <xdr:rowOff>135720</xdr:rowOff>
    </xdr:from>
    <xdr:to>
      <xdr:col>4</xdr:col>
      <xdr:colOff>195840</xdr:colOff>
      <xdr:row>2</xdr:row>
      <xdr:rowOff>284400</xdr:rowOff>
    </xdr:to>
    <xdr:sp macro="" textlink="">
      <xdr:nvSpPr>
        <xdr:cNvPr id="20" name="CustomShape 1">
          <a:extLst>
            <a:ext uri="{FF2B5EF4-FFF2-40B4-BE49-F238E27FC236}">
              <a16:creationId xmlns:a16="http://schemas.microsoft.com/office/drawing/2014/main" id="{00000000-0008-0000-0500-000014000000}"/>
            </a:ext>
          </a:extLst>
        </xdr:cNvPr>
        <xdr:cNvSpPr/>
      </xdr:nvSpPr>
      <xdr:spPr>
        <a:xfrm>
          <a:off x="155160" y="89748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118440</xdr:rowOff>
    </xdr:from>
    <xdr:to>
      <xdr:col>4</xdr:col>
      <xdr:colOff>266400</xdr:colOff>
      <xdr:row>2</xdr:row>
      <xdr:rowOff>76320</xdr:rowOff>
    </xdr:to>
    <xdr:sp macro="" textlink="">
      <xdr:nvSpPr>
        <xdr:cNvPr id="21" name="CustomShape 1">
          <a:extLst>
            <a:ext uri="{FF2B5EF4-FFF2-40B4-BE49-F238E27FC236}">
              <a16:creationId xmlns:a16="http://schemas.microsoft.com/office/drawing/2014/main" id="{00000000-0008-0000-0500-000015000000}"/>
            </a:ext>
          </a:extLst>
        </xdr:cNvPr>
        <xdr:cNvSpPr/>
      </xdr:nvSpPr>
      <xdr:spPr>
        <a:xfrm>
          <a:off x="114480" y="57564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129960</xdr:colOff>
      <xdr:row>2</xdr:row>
      <xdr:rowOff>25200</xdr:rowOff>
    </xdr:from>
    <xdr:to>
      <xdr:col>3</xdr:col>
      <xdr:colOff>220320</xdr:colOff>
      <xdr:row>2</xdr:row>
      <xdr:rowOff>187920</xdr:rowOff>
    </xdr:to>
    <xdr:sp macro="" textlink="">
      <xdr:nvSpPr>
        <xdr:cNvPr id="22" name="CustomShape 1">
          <a:extLst>
            <a:ext uri="{FF2B5EF4-FFF2-40B4-BE49-F238E27FC236}">
              <a16:creationId xmlns:a16="http://schemas.microsoft.com/office/drawing/2014/main" id="{00000000-0008-0000-0500-000016000000}"/>
            </a:ext>
          </a:extLst>
        </xdr:cNvPr>
        <xdr:cNvSpPr/>
      </xdr:nvSpPr>
      <xdr:spPr>
        <a:xfrm>
          <a:off x="491760" y="78696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309960</xdr:colOff>
      <xdr:row>2</xdr:row>
      <xdr:rowOff>165240</xdr:rowOff>
    </xdr:from>
    <xdr:to>
      <xdr:col>4</xdr:col>
      <xdr:colOff>36000</xdr:colOff>
      <xdr:row>2</xdr:row>
      <xdr:rowOff>165600</xdr:rowOff>
    </xdr:to>
    <xdr:sp macro="" textlink="">
      <xdr:nvSpPr>
        <xdr:cNvPr id="23" name="CustomShape 1">
          <a:extLst>
            <a:ext uri="{FF2B5EF4-FFF2-40B4-BE49-F238E27FC236}">
              <a16:creationId xmlns:a16="http://schemas.microsoft.com/office/drawing/2014/main" id="{00000000-0008-0000-0500-000017000000}"/>
            </a:ext>
          </a:extLst>
        </xdr:cNvPr>
        <xdr:cNvSpPr/>
      </xdr:nvSpPr>
      <xdr:spPr>
        <a:xfrm>
          <a:off x="309960" y="92700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339120</xdr:colOff>
      <xdr:row>0</xdr:row>
      <xdr:rowOff>66600</xdr:rowOff>
    </xdr:from>
    <xdr:to>
      <xdr:col>3</xdr:col>
      <xdr:colOff>34200</xdr:colOff>
      <xdr:row>1</xdr:row>
      <xdr:rowOff>136800</xdr:rowOff>
    </xdr:to>
    <xdr:pic>
      <xdr:nvPicPr>
        <xdr:cNvPr id="24" name="Imagen 12">
          <a:extLst>
            <a:ext uri="{FF2B5EF4-FFF2-40B4-BE49-F238E27FC236}">
              <a16:creationId xmlns:a16="http://schemas.microsoft.com/office/drawing/2014/main" id="{00000000-0008-0000-0500-000018000000}"/>
            </a:ext>
          </a:extLst>
        </xdr:cNvPr>
        <xdr:cNvPicPr/>
      </xdr:nvPicPr>
      <xdr:blipFill>
        <a:blip xmlns:r="http://schemas.openxmlformats.org/officeDocument/2006/relationships" r:embed="rId1"/>
        <a:stretch/>
      </xdr:blipFill>
      <xdr:spPr>
        <a:xfrm>
          <a:off x="700920" y="66600"/>
          <a:ext cx="419040" cy="527400"/>
        </a:xfrm>
        <a:prstGeom prst="rect">
          <a:avLst/>
        </a:prstGeom>
        <a:ln>
          <a:noFill/>
        </a:ln>
      </xdr:spPr>
    </xdr:pic>
    <xdr:clientData/>
  </xdr:twoCellAnchor>
  <xdr:twoCellAnchor>
    <xdr:from>
      <xdr:col>0</xdr:col>
      <xdr:colOff>0</xdr:colOff>
      <xdr:row>0</xdr:row>
      <xdr:rowOff>0</xdr:rowOff>
    </xdr:from>
    <xdr:to>
      <xdr:col>23</xdr:col>
      <xdr:colOff>38100</xdr:colOff>
      <xdr:row>19</xdr:row>
      <xdr:rowOff>762000</xdr:rowOff>
    </xdr:to>
    <xdr:sp macro="" textlink="">
      <xdr:nvSpPr>
        <xdr:cNvPr id="5144" name="shapetype_202" hidden="1">
          <a:extLst>
            <a:ext uri="{FF2B5EF4-FFF2-40B4-BE49-F238E27FC236}">
              <a16:creationId xmlns:a16="http://schemas.microsoft.com/office/drawing/2014/main" id="{00000000-0008-0000-0500-000018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42" name="shapetype_202" hidden="1">
          <a:extLst>
            <a:ext uri="{FF2B5EF4-FFF2-40B4-BE49-F238E27FC236}">
              <a16:creationId xmlns:a16="http://schemas.microsoft.com/office/drawing/2014/main" id="{00000000-0008-0000-0500-00001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40" name="shapetype_202" hidden="1">
          <a:extLst>
            <a:ext uri="{FF2B5EF4-FFF2-40B4-BE49-F238E27FC236}">
              <a16:creationId xmlns:a16="http://schemas.microsoft.com/office/drawing/2014/main" id="{00000000-0008-0000-0500-00001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38" name="shapetype_202" hidden="1">
          <a:extLst>
            <a:ext uri="{FF2B5EF4-FFF2-40B4-BE49-F238E27FC236}">
              <a16:creationId xmlns:a16="http://schemas.microsoft.com/office/drawing/2014/main" id="{00000000-0008-0000-0500-00001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36" name="shapetype_202" hidden="1">
          <a:extLst>
            <a:ext uri="{FF2B5EF4-FFF2-40B4-BE49-F238E27FC236}">
              <a16:creationId xmlns:a16="http://schemas.microsoft.com/office/drawing/2014/main" id="{00000000-0008-0000-0500-000010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34" name="shapetype_202" hidden="1">
          <a:extLst>
            <a:ext uri="{FF2B5EF4-FFF2-40B4-BE49-F238E27FC236}">
              <a16:creationId xmlns:a16="http://schemas.microsoft.com/office/drawing/2014/main" id="{00000000-0008-0000-0500-00000E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32" name="shapetype_202" hidden="1">
          <a:extLst>
            <a:ext uri="{FF2B5EF4-FFF2-40B4-BE49-F238E27FC236}">
              <a16:creationId xmlns:a16="http://schemas.microsoft.com/office/drawing/2014/main" id="{00000000-0008-0000-0500-00000C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30" name="shapetype_202" hidden="1">
          <a:extLst>
            <a:ext uri="{FF2B5EF4-FFF2-40B4-BE49-F238E27FC236}">
              <a16:creationId xmlns:a16="http://schemas.microsoft.com/office/drawing/2014/main" id="{00000000-0008-0000-0500-00000A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28" name="shapetype_202" hidden="1">
          <a:extLst>
            <a:ext uri="{FF2B5EF4-FFF2-40B4-BE49-F238E27FC236}">
              <a16:creationId xmlns:a16="http://schemas.microsoft.com/office/drawing/2014/main" id="{00000000-0008-0000-0500-000008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26" name="shapetype_202" hidden="1">
          <a:extLst>
            <a:ext uri="{FF2B5EF4-FFF2-40B4-BE49-F238E27FC236}">
              <a16:creationId xmlns:a16="http://schemas.microsoft.com/office/drawing/2014/main" id="{00000000-0008-0000-0500-00000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24" name="shapetype_202" hidden="1">
          <a:extLst>
            <a:ext uri="{FF2B5EF4-FFF2-40B4-BE49-F238E27FC236}">
              <a16:creationId xmlns:a16="http://schemas.microsoft.com/office/drawing/2014/main"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5122" name="shapetype_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155160</xdr:colOff>
      <xdr:row>2</xdr:row>
      <xdr:rowOff>135720</xdr:rowOff>
    </xdr:from>
    <xdr:to>
      <xdr:col>4</xdr:col>
      <xdr:colOff>195840</xdr:colOff>
      <xdr:row>2</xdr:row>
      <xdr:rowOff>284400</xdr:rowOff>
    </xdr:to>
    <xdr:sp macro="" textlink="">
      <xdr:nvSpPr>
        <xdr:cNvPr id="25" name="CustomShape 1">
          <a:extLst>
            <a:ext uri="{FF2B5EF4-FFF2-40B4-BE49-F238E27FC236}">
              <a16:creationId xmlns:a16="http://schemas.microsoft.com/office/drawing/2014/main" id="{00000000-0008-0000-0600-000019000000}"/>
            </a:ext>
          </a:extLst>
        </xdr:cNvPr>
        <xdr:cNvSpPr/>
      </xdr:nvSpPr>
      <xdr:spPr>
        <a:xfrm>
          <a:off x="155160" y="89748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118440</xdr:rowOff>
    </xdr:from>
    <xdr:to>
      <xdr:col>4</xdr:col>
      <xdr:colOff>266400</xdr:colOff>
      <xdr:row>2</xdr:row>
      <xdr:rowOff>76320</xdr:rowOff>
    </xdr:to>
    <xdr:sp macro="" textlink="">
      <xdr:nvSpPr>
        <xdr:cNvPr id="26" name="CustomShape 1">
          <a:extLst>
            <a:ext uri="{FF2B5EF4-FFF2-40B4-BE49-F238E27FC236}">
              <a16:creationId xmlns:a16="http://schemas.microsoft.com/office/drawing/2014/main" id="{00000000-0008-0000-0600-00001A000000}"/>
            </a:ext>
          </a:extLst>
        </xdr:cNvPr>
        <xdr:cNvSpPr/>
      </xdr:nvSpPr>
      <xdr:spPr>
        <a:xfrm>
          <a:off x="114480" y="57564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129960</xdr:colOff>
      <xdr:row>2</xdr:row>
      <xdr:rowOff>25200</xdr:rowOff>
    </xdr:from>
    <xdr:to>
      <xdr:col>3</xdr:col>
      <xdr:colOff>220320</xdr:colOff>
      <xdr:row>2</xdr:row>
      <xdr:rowOff>187920</xdr:rowOff>
    </xdr:to>
    <xdr:sp macro="" textlink="">
      <xdr:nvSpPr>
        <xdr:cNvPr id="27" name="CustomShape 1">
          <a:extLst>
            <a:ext uri="{FF2B5EF4-FFF2-40B4-BE49-F238E27FC236}">
              <a16:creationId xmlns:a16="http://schemas.microsoft.com/office/drawing/2014/main" id="{00000000-0008-0000-0600-00001B000000}"/>
            </a:ext>
          </a:extLst>
        </xdr:cNvPr>
        <xdr:cNvSpPr/>
      </xdr:nvSpPr>
      <xdr:spPr>
        <a:xfrm>
          <a:off x="491760" y="78696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309960</xdr:colOff>
      <xdr:row>2</xdr:row>
      <xdr:rowOff>165240</xdr:rowOff>
    </xdr:from>
    <xdr:to>
      <xdr:col>4</xdr:col>
      <xdr:colOff>36000</xdr:colOff>
      <xdr:row>2</xdr:row>
      <xdr:rowOff>165600</xdr:rowOff>
    </xdr:to>
    <xdr:sp macro="" textlink="">
      <xdr:nvSpPr>
        <xdr:cNvPr id="28" name="CustomShape 1">
          <a:extLst>
            <a:ext uri="{FF2B5EF4-FFF2-40B4-BE49-F238E27FC236}">
              <a16:creationId xmlns:a16="http://schemas.microsoft.com/office/drawing/2014/main" id="{00000000-0008-0000-0600-00001C000000}"/>
            </a:ext>
          </a:extLst>
        </xdr:cNvPr>
        <xdr:cNvSpPr/>
      </xdr:nvSpPr>
      <xdr:spPr>
        <a:xfrm>
          <a:off x="309960" y="92700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339120</xdr:colOff>
      <xdr:row>0</xdr:row>
      <xdr:rowOff>66600</xdr:rowOff>
    </xdr:from>
    <xdr:to>
      <xdr:col>3</xdr:col>
      <xdr:colOff>34200</xdr:colOff>
      <xdr:row>1</xdr:row>
      <xdr:rowOff>136800</xdr:rowOff>
    </xdr:to>
    <xdr:pic>
      <xdr:nvPicPr>
        <xdr:cNvPr id="29" name="Imagen 12">
          <a:extLst>
            <a:ext uri="{FF2B5EF4-FFF2-40B4-BE49-F238E27FC236}">
              <a16:creationId xmlns:a16="http://schemas.microsoft.com/office/drawing/2014/main" id="{00000000-0008-0000-0600-00001D000000}"/>
            </a:ext>
          </a:extLst>
        </xdr:cNvPr>
        <xdr:cNvPicPr/>
      </xdr:nvPicPr>
      <xdr:blipFill>
        <a:blip xmlns:r="http://schemas.openxmlformats.org/officeDocument/2006/relationships" r:embed="rId1"/>
        <a:stretch/>
      </xdr:blipFill>
      <xdr:spPr>
        <a:xfrm>
          <a:off x="700920" y="66600"/>
          <a:ext cx="419040" cy="527400"/>
        </a:xfrm>
        <a:prstGeom prst="rect">
          <a:avLst/>
        </a:prstGeom>
        <a:ln>
          <a:noFill/>
        </a:ln>
      </xdr:spPr>
    </xdr:pic>
    <xdr:clientData/>
  </xdr:twoCellAnchor>
  <xdr:twoCellAnchor>
    <xdr:from>
      <xdr:col>0</xdr:col>
      <xdr:colOff>0</xdr:colOff>
      <xdr:row>0</xdr:row>
      <xdr:rowOff>0</xdr:rowOff>
    </xdr:from>
    <xdr:to>
      <xdr:col>23</xdr:col>
      <xdr:colOff>38100</xdr:colOff>
      <xdr:row>19</xdr:row>
      <xdr:rowOff>762000</xdr:rowOff>
    </xdr:to>
    <xdr:sp macro="" textlink="">
      <xdr:nvSpPr>
        <xdr:cNvPr id="6168" name="shapetype_202" hidden="1">
          <a:extLst>
            <a:ext uri="{FF2B5EF4-FFF2-40B4-BE49-F238E27FC236}">
              <a16:creationId xmlns:a16="http://schemas.microsoft.com/office/drawing/2014/main" id="{00000000-0008-0000-0600-000018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66" name="shapetype_202" hidden="1">
          <a:extLst>
            <a:ext uri="{FF2B5EF4-FFF2-40B4-BE49-F238E27FC236}">
              <a16:creationId xmlns:a16="http://schemas.microsoft.com/office/drawing/2014/main" id="{00000000-0008-0000-0600-000016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64" name="shapetype_202" hidden="1">
          <a:extLst>
            <a:ext uri="{FF2B5EF4-FFF2-40B4-BE49-F238E27FC236}">
              <a16:creationId xmlns:a16="http://schemas.microsoft.com/office/drawing/2014/main" id="{00000000-0008-0000-0600-00001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62" name="shapetype_202" hidden="1">
          <a:extLst>
            <a:ext uri="{FF2B5EF4-FFF2-40B4-BE49-F238E27FC236}">
              <a16:creationId xmlns:a16="http://schemas.microsoft.com/office/drawing/2014/main" id="{00000000-0008-0000-0600-00001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60" name="shapetype_202" hidden="1">
          <a:extLst>
            <a:ext uri="{FF2B5EF4-FFF2-40B4-BE49-F238E27FC236}">
              <a16:creationId xmlns:a16="http://schemas.microsoft.com/office/drawing/2014/main" id="{00000000-0008-0000-0600-000010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58" name="shapetype_202" hidden="1">
          <a:extLst>
            <a:ext uri="{FF2B5EF4-FFF2-40B4-BE49-F238E27FC236}">
              <a16:creationId xmlns:a16="http://schemas.microsoft.com/office/drawing/2014/main" id="{00000000-0008-0000-0600-00000E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56" name="shapetype_202" hidden="1">
          <a:extLst>
            <a:ext uri="{FF2B5EF4-FFF2-40B4-BE49-F238E27FC236}">
              <a16:creationId xmlns:a16="http://schemas.microsoft.com/office/drawing/2014/main" id="{00000000-0008-0000-0600-00000C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54" name="shapetype_202" hidden="1">
          <a:extLst>
            <a:ext uri="{FF2B5EF4-FFF2-40B4-BE49-F238E27FC236}">
              <a16:creationId xmlns:a16="http://schemas.microsoft.com/office/drawing/2014/main" id="{00000000-0008-0000-0600-00000A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52" name="shapetype_202" hidden="1">
          <a:extLst>
            <a:ext uri="{FF2B5EF4-FFF2-40B4-BE49-F238E27FC236}">
              <a16:creationId xmlns:a16="http://schemas.microsoft.com/office/drawing/2014/main" id="{00000000-0008-0000-0600-000008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50" name="shapetype_202" hidden="1">
          <a:extLst>
            <a:ext uri="{FF2B5EF4-FFF2-40B4-BE49-F238E27FC236}">
              <a16:creationId xmlns:a16="http://schemas.microsoft.com/office/drawing/2014/main" id="{00000000-0008-0000-0600-000006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48" name="shapetype_202" hidden="1">
          <a:extLst>
            <a:ext uri="{FF2B5EF4-FFF2-40B4-BE49-F238E27FC236}">
              <a16:creationId xmlns:a16="http://schemas.microsoft.com/office/drawing/2014/main"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6146" name="shapetype_202" hidden="1">
          <a:extLst>
            <a:ext uri="{FF2B5EF4-FFF2-40B4-BE49-F238E27FC236}">
              <a16:creationId xmlns:a16="http://schemas.microsoft.com/office/drawing/2014/main"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155160</xdr:colOff>
      <xdr:row>2</xdr:row>
      <xdr:rowOff>135720</xdr:rowOff>
    </xdr:from>
    <xdr:to>
      <xdr:col>4</xdr:col>
      <xdr:colOff>195840</xdr:colOff>
      <xdr:row>2</xdr:row>
      <xdr:rowOff>284400</xdr:rowOff>
    </xdr:to>
    <xdr:sp macro="" textlink="">
      <xdr:nvSpPr>
        <xdr:cNvPr id="30" name="CustomShape 1">
          <a:extLst>
            <a:ext uri="{FF2B5EF4-FFF2-40B4-BE49-F238E27FC236}">
              <a16:creationId xmlns:a16="http://schemas.microsoft.com/office/drawing/2014/main" id="{00000000-0008-0000-0700-00001E000000}"/>
            </a:ext>
          </a:extLst>
        </xdr:cNvPr>
        <xdr:cNvSpPr/>
      </xdr:nvSpPr>
      <xdr:spPr>
        <a:xfrm>
          <a:off x="155160" y="897480"/>
          <a:ext cx="148824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118440</xdr:rowOff>
    </xdr:from>
    <xdr:to>
      <xdr:col>4</xdr:col>
      <xdr:colOff>266400</xdr:colOff>
      <xdr:row>2</xdr:row>
      <xdr:rowOff>76320</xdr:rowOff>
    </xdr:to>
    <xdr:sp macro="" textlink="">
      <xdr:nvSpPr>
        <xdr:cNvPr id="31" name="CustomShape 1">
          <a:extLst>
            <a:ext uri="{FF2B5EF4-FFF2-40B4-BE49-F238E27FC236}">
              <a16:creationId xmlns:a16="http://schemas.microsoft.com/office/drawing/2014/main" id="{00000000-0008-0000-0700-00001F000000}"/>
            </a:ext>
          </a:extLst>
        </xdr:cNvPr>
        <xdr:cNvSpPr/>
      </xdr:nvSpPr>
      <xdr:spPr>
        <a:xfrm>
          <a:off x="114480" y="575640"/>
          <a:ext cx="159948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129960</xdr:colOff>
      <xdr:row>2</xdr:row>
      <xdr:rowOff>25200</xdr:rowOff>
    </xdr:from>
    <xdr:to>
      <xdr:col>3</xdr:col>
      <xdr:colOff>220320</xdr:colOff>
      <xdr:row>2</xdr:row>
      <xdr:rowOff>187920</xdr:rowOff>
    </xdr:to>
    <xdr:sp macro="" textlink="">
      <xdr:nvSpPr>
        <xdr:cNvPr id="32" name="CustomShape 1">
          <a:extLst>
            <a:ext uri="{FF2B5EF4-FFF2-40B4-BE49-F238E27FC236}">
              <a16:creationId xmlns:a16="http://schemas.microsoft.com/office/drawing/2014/main" id="{00000000-0008-0000-0700-000020000000}"/>
            </a:ext>
          </a:extLst>
        </xdr:cNvPr>
        <xdr:cNvSpPr/>
      </xdr:nvSpPr>
      <xdr:spPr>
        <a:xfrm>
          <a:off x="491760" y="786960"/>
          <a:ext cx="81432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309960</xdr:colOff>
      <xdr:row>2</xdr:row>
      <xdr:rowOff>165240</xdr:rowOff>
    </xdr:from>
    <xdr:to>
      <xdr:col>4</xdr:col>
      <xdr:colOff>36000</xdr:colOff>
      <xdr:row>2</xdr:row>
      <xdr:rowOff>165600</xdr:rowOff>
    </xdr:to>
    <xdr:sp macro="" textlink="">
      <xdr:nvSpPr>
        <xdr:cNvPr id="33" name="CustomShape 1">
          <a:extLst>
            <a:ext uri="{FF2B5EF4-FFF2-40B4-BE49-F238E27FC236}">
              <a16:creationId xmlns:a16="http://schemas.microsoft.com/office/drawing/2014/main" id="{00000000-0008-0000-0700-000021000000}"/>
            </a:ext>
          </a:extLst>
        </xdr:cNvPr>
        <xdr:cNvSpPr/>
      </xdr:nvSpPr>
      <xdr:spPr>
        <a:xfrm>
          <a:off x="309960" y="927000"/>
          <a:ext cx="117360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339120</xdr:colOff>
      <xdr:row>0</xdr:row>
      <xdr:rowOff>66600</xdr:rowOff>
    </xdr:from>
    <xdr:to>
      <xdr:col>3</xdr:col>
      <xdr:colOff>34200</xdr:colOff>
      <xdr:row>1</xdr:row>
      <xdr:rowOff>136800</xdr:rowOff>
    </xdr:to>
    <xdr:pic>
      <xdr:nvPicPr>
        <xdr:cNvPr id="34" name="Imagen 12">
          <a:extLst>
            <a:ext uri="{FF2B5EF4-FFF2-40B4-BE49-F238E27FC236}">
              <a16:creationId xmlns:a16="http://schemas.microsoft.com/office/drawing/2014/main" id="{00000000-0008-0000-0700-000022000000}"/>
            </a:ext>
          </a:extLst>
        </xdr:cNvPr>
        <xdr:cNvPicPr/>
      </xdr:nvPicPr>
      <xdr:blipFill>
        <a:blip xmlns:r="http://schemas.openxmlformats.org/officeDocument/2006/relationships" r:embed="rId1"/>
        <a:stretch/>
      </xdr:blipFill>
      <xdr:spPr>
        <a:xfrm>
          <a:off x="700920" y="66600"/>
          <a:ext cx="419040" cy="527400"/>
        </a:xfrm>
        <a:prstGeom prst="rect">
          <a:avLst/>
        </a:prstGeom>
        <a:ln>
          <a:noFill/>
        </a:ln>
      </xdr:spPr>
    </xdr:pic>
    <xdr:clientData/>
  </xdr:twoCellAnchor>
  <xdr:twoCellAnchor>
    <xdr:from>
      <xdr:col>0</xdr:col>
      <xdr:colOff>0</xdr:colOff>
      <xdr:row>0</xdr:row>
      <xdr:rowOff>0</xdr:rowOff>
    </xdr:from>
    <xdr:to>
      <xdr:col>23</xdr:col>
      <xdr:colOff>38100</xdr:colOff>
      <xdr:row>19</xdr:row>
      <xdr:rowOff>762000</xdr:rowOff>
    </xdr:to>
    <xdr:sp macro="" textlink="">
      <xdr:nvSpPr>
        <xdr:cNvPr id="7192" name="shapetype_202" hidden="1">
          <a:extLst>
            <a:ext uri="{FF2B5EF4-FFF2-40B4-BE49-F238E27FC236}">
              <a16:creationId xmlns:a16="http://schemas.microsoft.com/office/drawing/2014/main" id="{00000000-0008-0000-0700-000018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90" name="shapetype_202" hidden="1">
          <a:extLst>
            <a:ext uri="{FF2B5EF4-FFF2-40B4-BE49-F238E27FC236}">
              <a16:creationId xmlns:a16="http://schemas.microsoft.com/office/drawing/2014/main" id="{00000000-0008-0000-0700-000016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88" name="shapetype_202" hidden="1">
          <a:extLst>
            <a:ext uri="{FF2B5EF4-FFF2-40B4-BE49-F238E27FC236}">
              <a16:creationId xmlns:a16="http://schemas.microsoft.com/office/drawing/2014/main" id="{00000000-0008-0000-0700-00001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86" name="shapetype_202" hidden="1">
          <a:extLst>
            <a:ext uri="{FF2B5EF4-FFF2-40B4-BE49-F238E27FC236}">
              <a16:creationId xmlns:a16="http://schemas.microsoft.com/office/drawing/2014/main" id="{00000000-0008-0000-0700-00001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84" name="shapetype_202" hidden="1">
          <a:extLst>
            <a:ext uri="{FF2B5EF4-FFF2-40B4-BE49-F238E27FC236}">
              <a16:creationId xmlns:a16="http://schemas.microsoft.com/office/drawing/2014/main" id="{00000000-0008-0000-0700-000010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82" name="shapetype_202" hidden="1">
          <a:extLst>
            <a:ext uri="{FF2B5EF4-FFF2-40B4-BE49-F238E27FC236}">
              <a16:creationId xmlns:a16="http://schemas.microsoft.com/office/drawing/2014/main" id="{00000000-0008-0000-0700-00000E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80" name="shapetype_202" hidden="1">
          <a:extLst>
            <a:ext uri="{FF2B5EF4-FFF2-40B4-BE49-F238E27FC236}">
              <a16:creationId xmlns:a16="http://schemas.microsoft.com/office/drawing/2014/main" id="{00000000-0008-0000-0700-00000C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78" name="shapetype_202" hidden="1">
          <a:extLst>
            <a:ext uri="{FF2B5EF4-FFF2-40B4-BE49-F238E27FC236}">
              <a16:creationId xmlns:a16="http://schemas.microsoft.com/office/drawing/2014/main" id="{00000000-0008-0000-0700-00000A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76" name="shapetype_202" hidden="1">
          <a:extLst>
            <a:ext uri="{FF2B5EF4-FFF2-40B4-BE49-F238E27FC236}">
              <a16:creationId xmlns:a16="http://schemas.microsoft.com/office/drawing/2014/main" id="{00000000-0008-0000-0700-000008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74" name="shapetype_202" hidden="1">
          <a:extLst>
            <a:ext uri="{FF2B5EF4-FFF2-40B4-BE49-F238E27FC236}">
              <a16:creationId xmlns:a16="http://schemas.microsoft.com/office/drawing/2014/main" id="{00000000-0008-0000-0700-000006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72" name="shapetype_202" hidden="1">
          <a:extLst>
            <a:ext uri="{FF2B5EF4-FFF2-40B4-BE49-F238E27FC236}">
              <a16:creationId xmlns:a16="http://schemas.microsoft.com/office/drawing/2014/main"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38100</xdr:colOff>
      <xdr:row>19</xdr:row>
      <xdr:rowOff>762000</xdr:rowOff>
    </xdr:to>
    <xdr:sp macro="" textlink="">
      <xdr:nvSpPr>
        <xdr:cNvPr id="7170" name="shapetype_202" hidden="1">
          <a:extLst>
            <a:ext uri="{FF2B5EF4-FFF2-40B4-BE49-F238E27FC236}">
              <a16:creationId xmlns:a16="http://schemas.microsoft.com/office/drawing/2014/main"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153360</xdr:colOff>
      <xdr:row>2</xdr:row>
      <xdr:rowOff>93600</xdr:rowOff>
    </xdr:from>
    <xdr:to>
      <xdr:col>4</xdr:col>
      <xdr:colOff>199080</xdr:colOff>
      <xdr:row>2</xdr:row>
      <xdr:rowOff>241560</xdr:rowOff>
    </xdr:to>
    <xdr:sp macro="" textlink="">
      <xdr:nvSpPr>
        <xdr:cNvPr id="35" name="CustomShape 1">
          <a:extLst>
            <a:ext uri="{FF2B5EF4-FFF2-40B4-BE49-F238E27FC236}">
              <a16:creationId xmlns:a16="http://schemas.microsoft.com/office/drawing/2014/main" id="{00000000-0008-0000-0800-000023000000}"/>
            </a:ext>
          </a:extLst>
        </xdr:cNvPr>
        <xdr:cNvSpPr/>
      </xdr:nvSpPr>
      <xdr:spPr>
        <a:xfrm>
          <a:off x="153360" y="817200"/>
          <a:ext cx="1417320" cy="14796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114480</xdr:colOff>
      <xdr:row>1</xdr:row>
      <xdr:rowOff>133200</xdr:rowOff>
    </xdr:from>
    <xdr:to>
      <xdr:col>4</xdr:col>
      <xdr:colOff>266400</xdr:colOff>
      <xdr:row>2</xdr:row>
      <xdr:rowOff>90360</xdr:rowOff>
    </xdr:to>
    <xdr:sp macro="" textlink="">
      <xdr:nvSpPr>
        <xdr:cNvPr id="36" name="CustomShape 1">
          <a:extLst>
            <a:ext uri="{FF2B5EF4-FFF2-40B4-BE49-F238E27FC236}">
              <a16:creationId xmlns:a16="http://schemas.microsoft.com/office/drawing/2014/main" id="{00000000-0008-0000-0800-000024000000}"/>
            </a:ext>
          </a:extLst>
        </xdr:cNvPr>
        <xdr:cNvSpPr/>
      </xdr:nvSpPr>
      <xdr:spPr>
        <a:xfrm>
          <a:off x="114480" y="552240"/>
          <a:ext cx="1523520" cy="26172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131040</xdr:colOff>
      <xdr:row>2</xdr:row>
      <xdr:rowOff>2520</xdr:rowOff>
    </xdr:from>
    <xdr:to>
      <xdr:col>3</xdr:col>
      <xdr:colOff>220680</xdr:colOff>
      <xdr:row>2</xdr:row>
      <xdr:rowOff>164520</xdr:rowOff>
    </xdr:to>
    <xdr:sp macro="" textlink="">
      <xdr:nvSpPr>
        <xdr:cNvPr id="37" name="CustomShape 1">
          <a:extLst>
            <a:ext uri="{FF2B5EF4-FFF2-40B4-BE49-F238E27FC236}">
              <a16:creationId xmlns:a16="http://schemas.microsoft.com/office/drawing/2014/main" id="{00000000-0008-0000-0800-000025000000}"/>
            </a:ext>
          </a:extLst>
        </xdr:cNvPr>
        <xdr:cNvSpPr/>
      </xdr:nvSpPr>
      <xdr:spPr>
        <a:xfrm>
          <a:off x="473760" y="726120"/>
          <a:ext cx="775440" cy="16200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300600</xdr:colOff>
      <xdr:row>2</xdr:row>
      <xdr:rowOff>118080</xdr:rowOff>
    </xdr:from>
    <xdr:to>
      <xdr:col>4</xdr:col>
      <xdr:colOff>47160</xdr:colOff>
      <xdr:row>2</xdr:row>
      <xdr:rowOff>118440</xdr:rowOff>
    </xdr:to>
    <xdr:sp macro="" textlink="">
      <xdr:nvSpPr>
        <xdr:cNvPr id="38" name="CustomShape 1">
          <a:extLst>
            <a:ext uri="{FF2B5EF4-FFF2-40B4-BE49-F238E27FC236}">
              <a16:creationId xmlns:a16="http://schemas.microsoft.com/office/drawing/2014/main" id="{00000000-0008-0000-0800-000026000000}"/>
            </a:ext>
          </a:extLst>
        </xdr:cNvPr>
        <xdr:cNvSpPr/>
      </xdr:nvSpPr>
      <xdr:spPr>
        <a:xfrm>
          <a:off x="300600" y="841680"/>
          <a:ext cx="111816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330480</xdr:colOff>
      <xdr:row>0</xdr:row>
      <xdr:rowOff>133200</xdr:rowOff>
    </xdr:from>
    <xdr:to>
      <xdr:col>3</xdr:col>
      <xdr:colOff>43560</xdr:colOff>
      <xdr:row>1</xdr:row>
      <xdr:rowOff>148320</xdr:rowOff>
    </xdr:to>
    <xdr:pic>
      <xdr:nvPicPr>
        <xdr:cNvPr id="39" name="Imagen 6">
          <a:extLst>
            <a:ext uri="{FF2B5EF4-FFF2-40B4-BE49-F238E27FC236}">
              <a16:creationId xmlns:a16="http://schemas.microsoft.com/office/drawing/2014/main" id="{00000000-0008-0000-0800-000027000000}"/>
            </a:ext>
          </a:extLst>
        </xdr:cNvPr>
        <xdr:cNvPicPr/>
      </xdr:nvPicPr>
      <xdr:blipFill>
        <a:blip xmlns:r="http://schemas.openxmlformats.org/officeDocument/2006/relationships" r:embed="rId1"/>
        <a:stretch/>
      </xdr:blipFill>
      <xdr:spPr>
        <a:xfrm>
          <a:off x="673200" y="133200"/>
          <a:ext cx="398880" cy="4341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39600</xdr:colOff>
      <xdr:row>2</xdr:row>
      <xdr:rowOff>135720</xdr:rowOff>
    </xdr:from>
    <xdr:to>
      <xdr:col>4</xdr:col>
      <xdr:colOff>46080</xdr:colOff>
      <xdr:row>2</xdr:row>
      <xdr:rowOff>284400</xdr:rowOff>
    </xdr:to>
    <xdr:sp macro="" textlink="">
      <xdr:nvSpPr>
        <xdr:cNvPr id="40" name="CustomShape 1">
          <a:extLst>
            <a:ext uri="{FF2B5EF4-FFF2-40B4-BE49-F238E27FC236}">
              <a16:creationId xmlns:a16="http://schemas.microsoft.com/office/drawing/2014/main" id="{00000000-0008-0000-0900-000028000000}"/>
            </a:ext>
          </a:extLst>
        </xdr:cNvPr>
        <xdr:cNvSpPr/>
      </xdr:nvSpPr>
      <xdr:spPr>
        <a:xfrm>
          <a:off x="39600" y="897480"/>
          <a:ext cx="1434960" cy="14868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400" b="0" strike="noStrike" spc="-1">
              <a:solidFill>
                <a:srgbClr val="000000"/>
              </a:solidFill>
              <a:uFill>
                <a:solidFill>
                  <a:srgbClr val="FFFFFF"/>
                </a:solidFill>
              </a:uFill>
              <a:latin typeface="Arial"/>
              <a:ea typeface="Calibri"/>
            </a:rPr>
            <a:t>Departamento Administrativo del Servicio Civil</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0</xdr:colOff>
      <xdr:row>1</xdr:row>
      <xdr:rowOff>118440</xdr:rowOff>
    </xdr:from>
    <xdr:to>
      <xdr:col>4</xdr:col>
      <xdr:colOff>114120</xdr:colOff>
      <xdr:row>2</xdr:row>
      <xdr:rowOff>76320</xdr:rowOff>
    </xdr:to>
    <xdr:sp macro="" textlink="">
      <xdr:nvSpPr>
        <xdr:cNvPr id="41" name="CustomShape 1">
          <a:extLst>
            <a:ext uri="{FF2B5EF4-FFF2-40B4-BE49-F238E27FC236}">
              <a16:creationId xmlns:a16="http://schemas.microsoft.com/office/drawing/2014/main" id="{00000000-0008-0000-0900-000029000000}"/>
            </a:ext>
          </a:extLst>
        </xdr:cNvPr>
        <xdr:cNvSpPr/>
      </xdr:nvSpPr>
      <xdr:spPr>
        <a:xfrm>
          <a:off x="0" y="575640"/>
          <a:ext cx="1542600" cy="262440"/>
        </a:xfrm>
        <a:prstGeom prst="rect">
          <a:avLst/>
        </a:prstGeom>
        <a:noFill/>
        <a:ln w="9360">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600" b="1" strike="noStrike" spc="-1">
              <a:solidFill>
                <a:srgbClr val="000000"/>
              </a:solidFill>
              <a:uFill>
                <a:solidFill>
                  <a:srgbClr val="FFFFFF"/>
                </a:solidFill>
              </a:uFill>
              <a:latin typeface="Arial"/>
              <a:ea typeface="Calibri"/>
            </a:rPr>
            <a:t>ALCALDÍA MAYOR</a:t>
          </a:r>
          <a:endParaRPr lang="es-CO" sz="1800" b="0" strike="noStrike" spc="-1">
            <a:solidFill>
              <a:srgbClr val="000000"/>
            </a:solidFill>
            <a:uFill>
              <a:solidFill>
                <a:srgbClr val="FFFFFF"/>
              </a:solidFill>
            </a:uFill>
            <a:latin typeface="Times New Roman"/>
          </a:endParaRPr>
        </a:p>
        <a:p>
          <a:pPr algn="ctr">
            <a:lnSpc>
              <a:spcPct val="100000"/>
            </a:lnSpc>
          </a:pPr>
          <a:r>
            <a:rPr lang="es-CO" sz="600" b="1" strike="noStrike" spc="-1">
              <a:solidFill>
                <a:srgbClr val="000000"/>
              </a:solidFill>
              <a:uFill>
                <a:solidFill>
                  <a:srgbClr val="FFFFFF"/>
                </a:solidFill>
              </a:uFill>
              <a:latin typeface="Arial"/>
              <a:ea typeface="Calibri"/>
            </a:rPr>
            <a:t>DE BOGOTÁ D.C.</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1</xdr:col>
      <xdr:colOff>2160</xdr:colOff>
      <xdr:row>1</xdr:row>
      <xdr:rowOff>281880</xdr:rowOff>
    </xdr:from>
    <xdr:to>
      <xdr:col>3</xdr:col>
      <xdr:colOff>63360</xdr:colOff>
      <xdr:row>2</xdr:row>
      <xdr:rowOff>140040</xdr:rowOff>
    </xdr:to>
    <xdr:sp macro="" textlink="">
      <xdr:nvSpPr>
        <xdr:cNvPr id="42" name="CustomShape 1">
          <a:extLst>
            <a:ext uri="{FF2B5EF4-FFF2-40B4-BE49-F238E27FC236}">
              <a16:creationId xmlns:a16="http://schemas.microsoft.com/office/drawing/2014/main" id="{00000000-0008-0000-0900-00002A000000}"/>
            </a:ext>
          </a:extLst>
        </xdr:cNvPr>
        <xdr:cNvSpPr/>
      </xdr:nvSpPr>
      <xdr:spPr>
        <a:xfrm>
          <a:off x="363960" y="739080"/>
          <a:ext cx="785160" cy="162720"/>
        </a:xfrm>
        <a:prstGeom prst="rect">
          <a:avLst/>
        </a:prstGeom>
        <a:noFill/>
        <a:ln>
          <a:noFill/>
        </a:ln>
      </xdr:spPr>
      <xdr:style>
        <a:lnRef idx="0">
          <a:scrgbClr r="0" g="0" b="0"/>
        </a:lnRef>
        <a:fillRef idx="0">
          <a:scrgbClr r="0" g="0" b="0"/>
        </a:fillRef>
        <a:effectRef idx="0">
          <a:scrgbClr r="0" g="0" b="0"/>
        </a:effectRef>
        <a:fontRef idx="minor"/>
      </xdr:style>
      <xdr:txBody>
        <a:bodyPr/>
        <a:lstStyle/>
        <a:p>
          <a:pPr algn="ctr">
            <a:lnSpc>
              <a:spcPct val="100000"/>
            </a:lnSpc>
          </a:pPr>
          <a:r>
            <a:rPr lang="es-CO" sz="500" b="1" strike="noStrike" spc="-1">
              <a:solidFill>
                <a:srgbClr val="000000"/>
              </a:solidFill>
              <a:uFill>
                <a:solidFill>
                  <a:srgbClr val="FFFFFF"/>
                </a:solidFill>
              </a:uFill>
              <a:latin typeface="Arial"/>
              <a:ea typeface="Calibri"/>
            </a:rPr>
            <a:t>GESTIÓN PÚBLICA</a:t>
          </a:r>
          <a:endParaRPr lang="es-CO" sz="1800" b="0" strike="noStrike" spc="-1">
            <a:solidFill>
              <a:srgbClr val="000000"/>
            </a:solidFill>
            <a:uFill>
              <a:solidFill>
                <a:srgbClr val="FFFFFF"/>
              </a:solidFill>
            </a:uFill>
            <a:latin typeface="Times New Roman"/>
          </a:endParaRPr>
        </a:p>
      </xdr:txBody>
    </xdr:sp>
    <xdr:clientData/>
  </xdr:twoCellAnchor>
  <xdr:twoCellAnchor editAs="absolute">
    <xdr:from>
      <xdr:col>0</xdr:col>
      <xdr:colOff>188640</xdr:colOff>
      <xdr:row>2</xdr:row>
      <xdr:rowOff>165240</xdr:rowOff>
    </xdr:from>
    <xdr:to>
      <xdr:col>3</xdr:col>
      <xdr:colOff>234720</xdr:colOff>
      <xdr:row>2</xdr:row>
      <xdr:rowOff>165600</xdr:rowOff>
    </xdr:to>
    <xdr:sp macro="" textlink="">
      <xdr:nvSpPr>
        <xdr:cNvPr id="43" name="CustomShape 1">
          <a:extLst>
            <a:ext uri="{FF2B5EF4-FFF2-40B4-BE49-F238E27FC236}">
              <a16:creationId xmlns:a16="http://schemas.microsoft.com/office/drawing/2014/main" id="{00000000-0008-0000-0900-00002B000000}"/>
            </a:ext>
          </a:extLst>
        </xdr:cNvPr>
        <xdr:cNvSpPr/>
      </xdr:nvSpPr>
      <xdr:spPr>
        <a:xfrm>
          <a:off x="188640" y="927000"/>
          <a:ext cx="1131840" cy="360"/>
        </a:xfrm>
        <a:custGeom>
          <a:avLst/>
          <a:gdLst/>
          <a:ahLst/>
          <a:cxnLst/>
          <a:rect l="l" t="t" r="r" b="b"/>
          <a:pathLst>
            <a:path w="21600" h="21600">
              <a:moveTo>
                <a:pt x="0" y="0"/>
              </a:moveTo>
              <a:lnTo>
                <a:pt x="21600" y="21600"/>
              </a:lnTo>
            </a:path>
          </a:pathLst>
        </a:custGeom>
        <a:no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204120</xdr:colOff>
      <xdr:row>0</xdr:row>
      <xdr:rowOff>66600</xdr:rowOff>
    </xdr:from>
    <xdr:to>
      <xdr:col>2</xdr:col>
      <xdr:colOff>246240</xdr:colOff>
      <xdr:row>1</xdr:row>
      <xdr:rowOff>136800</xdr:rowOff>
    </xdr:to>
    <xdr:pic>
      <xdr:nvPicPr>
        <xdr:cNvPr id="44" name="Imagen 6">
          <a:extLst>
            <a:ext uri="{FF2B5EF4-FFF2-40B4-BE49-F238E27FC236}">
              <a16:creationId xmlns:a16="http://schemas.microsoft.com/office/drawing/2014/main" id="{00000000-0008-0000-0900-00002C000000}"/>
            </a:ext>
          </a:extLst>
        </xdr:cNvPr>
        <xdr:cNvPicPr/>
      </xdr:nvPicPr>
      <xdr:blipFill>
        <a:blip xmlns:r="http://schemas.openxmlformats.org/officeDocument/2006/relationships" r:embed="rId1"/>
        <a:stretch/>
      </xdr:blipFill>
      <xdr:spPr>
        <a:xfrm>
          <a:off x="565920" y="66600"/>
          <a:ext cx="403920" cy="5274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27"/>
  <sheetViews>
    <sheetView zoomScaleNormal="100" workbookViewId="0">
      <selection activeCell="B61" sqref="B61"/>
    </sheetView>
  </sheetViews>
  <sheetFormatPr baseColWidth="10" defaultColWidth="9.140625" defaultRowHeight="15" x14ac:dyDescent="0.25"/>
  <cols>
    <col min="1" max="1" width="11.140625"/>
    <col min="2" max="2" width="35.42578125"/>
    <col min="3" max="6" width="11.140625"/>
    <col min="7" max="7" width="14"/>
    <col min="8" max="1025" width="11.140625"/>
  </cols>
  <sheetData>
    <row r="5" spans="2:7" x14ac:dyDescent="0.25">
      <c r="B5" s="15"/>
    </row>
    <row r="6" spans="2:7" x14ac:dyDescent="0.25">
      <c r="B6" s="15"/>
    </row>
    <row r="7" spans="2:7" x14ac:dyDescent="0.25">
      <c r="B7" s="15"/>
    </row>
    <row r="8" spans="2:7" x14ac:dyDescent="0.25">
      <c r="B8" s="15"/>
    </row>
    <row r="11" spans="2:7" x14ac:dyDescent="0.25">
      <c r="B11">
        <v>1</v>
      </c>
      <c r="D11" t="s">
        <v>0</v>
      </c>
      <c r="E11">
        <v>2012</v>
      </c>
      <c r="G11" s="16" t="s">
        <v>1</v>
      </c>
    </row>
    <row r="12" spans="2:7" x14ac:dyDescent="0.25">
      <c r="B12">
        <v>2</v>
      </c>
      <c r="D12" t="s">
        <v>2</v>
      </c>
      <c r="E12">
        <v>2013</v>
      </c>
      <c r="G12" s="16" t="s">
        <v>3</v>
      </c>
    </row>
    <row r="13" spans="2:7" x14ac:dyDescent="0.25">
      <c r="B13">
        <v>3</v>
      </c>
      <c r="D13" t="s">
        <v>4</v>
      </c>
      <c r="E13">
        <v>2014</v>
      </c>
      <c r="G13" s="16" t="s">
        <v>5</v>
      </c>
    </row>
    <row r="14" spans="2:7" x14ac:dyDescent="0.25">
      <c r="B14">
        <v>4</v>
      </c>
      <c r="D14" t="s">
        <v>6</v>
      </c>
      <c r="E14">
        <v>2015</v>
      </c>
    </row>
    <row r="15" spans="2:7" x14ac:dyDescent="0.25">
      <c r="B15">
        <v>5</v>
      </c>
      <c r="D15" t="s">
        <v>7</v>
      </c>
      <c r="E15">
        <v>2016</v>
      </c>
    </row>
    <row r="16" spans="2:7" x14ac:dyDescent="0.25">
      <c r="B16">
        <v>6</v>
      </c>
      <c r="D16" t="s">
        <v>8</v>
      </c>
      <c r="E16">
        <v>2017</v>
      </c>
    </row>
    <row r="17" spans="2:7" x14ac:dyDescent="0.25">
      <c r="B17">
        <v>7</v>
      </c>
      <c r="D17" t="s">
        <v>9</v>
      </c>
      <c r="E17">
        <v>2018</v>
      </c>
    </row>
    <row r="18" spans="2:7" x14ac:dyDescent="0.25">
      <c r="B18">
        <v>8</v>
      </c>
      <c r="D18" t="s">
        <v>10</v>
      </c>
      <c r="E18">
        <v>2019</v>
      </c>
    </row>
    <row r="19" spans="2:7" x14ac:dyDescent="0.25">
      <c r="B19">
        <v>9</v>
      </c>
      <c r="D19" t="s">
        <v>11</v>
      </c>
      <c r="E19">
        <v>2020</v>
      </c>
    </row>
    <row r="20" spans="2:7" x14ac:dyDescent="0.25">
      <c r="B20">
        <v>10</v>
      </c>
      <c r="D20" t="s">
        <v>12</v>
      </c>
      <c r="E20">
        <v>2021</v>
      </c>
    </row>
    <row r="21" spans="2:7" x14ac:dyDescent="0.25">
      <c r="B21">
        <v>11</v>
      </c>
      <c r="D21" t="s">
        <v>13</v>
      </c>
      <c r="E21">
        <v>2022</v>
      </c>
      <c r="G21" s="17" t="s">
        <v>14</v>
      </c>
    </row>
    <row r="22" spans="2:7" x14ac:dyDescent="0.25">
      <c r="B22">
        <v>12</v>
      </c>
      <c r="D22" t="s">
        <v>15</v>
      </c>
      <c r="E22">
        <v>2023</v>
      </c>
      <c r="G22" s="17" t="s">
        <v>16</v>
      </c>
    </row>
    <row r="23" spans="2:7" x14ac:dyDescent="0.25">
      <c r="B23">
        <v>13</v>
      </c>
      <c r="D23" t="s">
        <v>17</v>
      </c>
      <c r="E23">
        <v>2024</v>
      </c>
      <c r="G23" s="17" t="s">
        <v>18</v>
      </c>
    </row>
    <row r="24" spans="2:7" x14ac:dyDescent="0.25">
      <c r="B24">
        <v>14</v>
      </c>
      <c r="D24" t="s">
        <v>19</v>
      </c>
      <c r="E24">
        <v>2025</v>
      </c>
      <c r="G24" s="17" t="s">
        <v>20</v>
      </c>
    </row>
    <row r="25" spans="2:7" x14ac:dyDescent="0.25">
      <c r="B25">
        <v>15</v>
      </c>
      <c r="D25" t="s">
        <v>21</v>
      </c>
      <c r="E25">
        <v>2026</v>
      </c>
      <c r="G25" s="17" t="s">
        <v>22</v>
      </c>
    </row>
    <row r="26" spans="2:7" x14ac:dyDescent="0.25">
      <c r="B26">
        <v>16</v>
      </c>
    </row>
    <row r="27" spans="2:7" x14ac:dyDescent="0.25">
      <c r="B27">
        <v>17</v>
      </c>
      <c r="G27" s="17" t="s">
        <v>14</v>
      </c>
    </row>
    <row r="28" spans="2:7" x14ac:dyDescent="0.25">
      <c r="B28">
        <v>18</v>
      </c>
      <c r="G28" s="17" t="s">
        <v>16</v>
      </c>
    </row>
    <row r="29" spans="2:7" x14ac:dyDescent="0.25">
      <c r="B29">
        <v>19</v>
      </c>
      <c r="G29" s="17" t="s">
        <v>18</v>
      </c>
    </row>
    <row r="30" spans="2:7" x14ac:dyDescent="0.25">
      <c r="B30">
        <v>20</v>
      </c>
      <c r="G30" s="17" t="s">
        <v>22</v>
      </c>
    </row>
    <row r="31" spans="2:7" x14ac:dyDescent="0.25">
      <c r="B31">
        <v>21</v>
      </c>
      <c r="G31" s="17"/>
    </row>
    <row r="32" spans="2:7" x14ac:dyDescent="0.25">
      <c r="B32">
        <v>22</v>
      </c>
    </row>
    <row r="33" spans="2:2" x14ac:dyDescent="0.25">
      <c r="B33">
        <v>23</v>
      </c>
    </row>
    <row r="34" spans="2:2" x14ac:dyDescent="0.25">
      <c r="B34">
        <v>24</v>
      </c>
    </row>
    <row r="35" spans="2:2" x14ac:dyDescent="0.25">
      <c r="B35">
        <v>25</v>
      </c>
    </row>
    <row r="36" spans="2:2" x14ac:dyDescent="0.25">
      <c r="B36">
        <v>26</v>
      </c>
    </row>
    <row r="37" spans="2:2" x14ac:dyDescent="0.25">
      <c r="B37">
        <v>27</v>
      </c>
    </row>
    <row r="38" spans="2:2" x14ac:dyDescent="0.25">
      <c r="B38">
        <v>28</v>
      </c>
    </row>
    <row r="39" spans="2:2" x14ac:dyDescent="0.25">
      <c r="B39">
        <v>29</v>
      </c>
    </row>
    <row r="40" spans="2:2" x14ac:dyDescent="0.25">
      <c r="B40">
        <v>30</v>
      </c>
    </row>
    <row r="41" spans="2:2" x14ac:dyDescent="0.25">
      <c r="B41">
        <v>31</v>
      </c>
    </row>
    <row r="44" spans="2:2" x14ac:dyDescent="0.25">
      <c r="B44" t="s">
        <v>23</v>
      </c>
    </row>
    <row r="45" spans="2:2" x14ac:dyDescent="0.25">
      <c r="B45" t="s">
        <v>24</v>
      </c>
    </row>
    <row r="46" spans="2:2" x14ac:dyDescent="0.25">
      <c r="B46" t="s">
        <v>25</v>
      </c>
    </row>
    <row r="49" spans="2:7" x14ac:dyDescent="0.25">
      <c r="B49" t="s">
        <v>26</v>
      </c>
    </row>
    <row r="50" spans="2:7" x14ac:dyDescent="0.25">
      <c r="B50" t="s">
        <v>27</v>
      </c>
    </row>
    <row r="51" spans="2:7" x14ac:dyDescent="0.25">
      <c r="B51" t="s">
        <v>28</v>
      </c>
    </row>
    <row r="53" spans="2:7" x14ac:dyDescent="0.25">
      <c r="B53" t="s">
        <v>29</v>
      </c>
    </row>
    <row r="54" spans="2:7" x14ac:dyDescent="0.25">
      <c r="B54" t="s">
        <v>30</v>
      </c>
    </row>
    <row r="56" spans="2:7" x14ac:dyDescent="0.25">
      <c r="B56" t="s">
        <v>31</v>
      </c>
    </row>
    <row r="57" spans="2:7" x14ac:dyDescent="0.25">
      <c r="B57" t="s">
        <v>32</v>
      </c>
    </row>
    <row r="58" spans="2:7" x14ac:dyDescent="0.25">
      <c r="B58" t="s">
        <v>33</v>
      </c>
    </row>
    <row r="60" spans="2:7" ht="15" customHeight="1" x14ac:dyDescent="0.25">
      <c r="B60" s="18"/>
      <c r="C60" s="19"/>
      <c r="D60" s="19"/>
      <c r="E60" s="19"/>
      <c r="F60" s="19"/>
      <c r="G60" s="19"/>
    </row>
    <row r="61" spans="2:7" x14ac:dyDescent="0.25">
      <c r="B61" s="20" t="s">
        <v>34</v>
      </c>
      <c r="C61" s="19"/>
      <c r="D61" s="19"/>
      <c r="E61" s="19"/>
      <c r="F61" s="19"/>
      <c r="G61" s="19"/>
    </row>
    <row r="62" spans="2:7" x14ac:dyDescent="0.25">
      <c r="B62" s="20" t="s">
        <v>35</v>
      </c>
    </row>
    <row r="63" spans="2:7" x14ac:dyDescent="0.25">
      <c r="B63" s="20" t="s">
        <v>36</v>
      </c>
    </row>
    <row r="64" spans="2:7" x14ac:dyDescent="0.25">
      <c r="B64" s="20" t="s">
        <v>37</v>
      </c>
    </row>
    <row r="65" spans="2:2" ht="45" x14ac:dyDescent="0.25">
      <c r="B65" s="20" t="s">
        <v>38</v>
      </c>
    </row>
    <row r="66" spans="2:2" ht="30" x14ac:dyDescent="0.25">
      <c r="B66" s="20" t="s">
        <v>39</v>
      </c>
    </row>
    <row r="67" spans="2:2" ht="30" x14ac:dyDescent="0.25">
      <c r="B67" s="20" t="s">
        <v>40</v>
      </c>
    </row>
    <row r="68" spans="2:2" ht="30" x14ac:dyDescent="0.25">
      <c r="B68" s="20" t="s">
        <v>41</v>
      </c>
    </row>
    <row r="69" spans="2:2" ht="45" x14ac:dyDescent="0.25">
      <c r="B69" s="20" t="s">
        <v>42</v>
      </c>
    </row>
    <row r="70" spans="2:2" ht="30" x14ac:dyDescent="0.25">
      <c r="B70" s="20" t="s">
        <v>43</v>
      </c>
    </row>
    <row r="71" spans="2:2" ht="30" x14ac:dyDescent="0.25">
      <c r="B71" s="20" t="s">
        <v>44</v>
      </c>
    </row>
    <row r="72" spans="2:2" ht="30" x14ac:dyDescent="0.25">
      <c r="B72" s="20" t="s">
        <v>45</v>
      </c>
    </row>
    <row r="73" spans="2:2" ht="45" x14ac:dyDescent="0.25">
      <c r="B73" s="20" t="s">
        <v>46</v>
      </c>
    </row>
    <row r="74" spans="2:2" ht="45" x14ac:dyDescent="0.25">
      <c r="B74" s="20" t="s">
        <v>47</v>
      </c>
    </row>
    <row r="75" spans="2:2" ht="30" x14ac:dyDescent="0.25">
      <c r="B75" s="20" t="s">
        <v>48</v>
      </c>
    </row>
    <row r="76" spans="2:2" ht="30" x14ac:dyDescent="0.25">
      <c r="B76" s="20" t="s">
        <v>49</v>
      </c>
    </row>
    <row r="77" spans="2:2" ht="30" x14ac:dyDescent="0.25">
      <c r="B77" s="20" t="s">
        <v>50</v>
      </c>
    </row>
    <row r="78" spans="2:2" x14ac:dyDescent="0.25">
      <c r="B78" s="20" t="s">
        <v>51</v>
      </c>
    </row>
    <row r="79" spans="2:2" ht="30" x14ac:dyDescent="0.25">
      <c r="B79" s="20" t="s">
        <v>52</v>
      </c>
    </row>
    <row r="80" spans="2:2" ht="45" x14ac:dyDescent="0.25">
      <c r="B80" s="20" t="s">
        <v>53</v>
      </c>
    </row>
    <row r="81" spans="2:2" ht="45" x14ac:dyDescent="0.25">
      <c r="B81" s="20" t="s">
        <v>54</v>
      </c>
    </row>
    <row r="82" spans="2:2" ht="30" x14ac:dyDescent="0.25">
      <c r="B82" s="20" t="s">
        <v>55</v>
      </c>
    </row>
    <row r="83" spans="2:2" x14ac:dyDescent="0.25">
      <c r="B83" s="20" t="s">
        <v>56</v>
      </c>
    </row>
    <row r="84" spans="2:2" x14ac:dyDescent="0.25">
      <c r="B84" s="20" t="s">
        <v>57</v>
      </c>
    </row>
    <row r="85" spans="2:2" x14ac:dyDescent="0.25">
      <c r="B85" s="20" t="s">
        <v>58</v>
      </c>
    </row>
    <row r="86" spans="2:2" x14ac:dyDescent="0.25">
      <c r="B86" s="20" t="s">
        <v>59</v>
      </c>
    </row>
    <row r="87" spans="2:2" ht="30" x14ac:dyDescent="0.25">
      <c r="B87" s="20" t="s">
        <v>60</v>
      </c>
    </row>
    <row r="88" spans="2:2" ht="30" x14ac:dyDescent="0.25">
      <c r="B88" s="20" t="s">
        <v>61</v>
      </c>
    </row>
    <row r="89" spans="2:2" x14ac:dyDescent="0.25">
      <c r="B89" s="20" t="s">
        <v>62</v>
      </c>
    </row>
    <row r="90" spans="2:2" x14ac:dyDescent="0.25">
      <c r="B90" s="20" t="s">
        <v>63</v>
      </c>
    </row>
    <row r="91" spans="2:2" x14ac:dyDescent="0.25">
      <c r="B91" s="20" t="s">
        <v>64</v>
      </c>
    </row>
    <row r="92" spans="2:2" x14ac:dyDescent="0.25">
      <c r="B92" s="20" t="s">
        <v>65</v>
      </c>
    </row>
    <row r="93" spans="2:2" ht="30" x14ac:dyDescent="0.25">
      <c r="B93" s="20" t="s">
        <v>66</v>
      </c>
    </row>
    <row r="94" spans="2:2" x14ac:dyDescent="0.25">
      <c r="B94" s="20" t="s">
        <v>67</v>
      </c>
    </row>
    <row r="95" spans="2:2" x14ac:dyDescent="0.25">
      <c r="B95" s="20" t="s">
        <v>68</v>
      </c>
    </row>
    <row r="96" spans="2:2" x14ac:dyDescent="0.25">
      <c r="B96" s="20" t="s">
        <v>69</v>
      </c>
    </row>
    <row r="97" spans="2:2" x14ac:dyDescent="0.25">
      <c r="B97" s="20" t="s">
        <v>70</v>
      </c>
    </row>
    <row r="98" spans="2:2" ht="30" x14ac:dyDescent="0.25">
      <c r="B98" s="20" t="s">
        <v>71</v>
      </c>
    </row>
    <row r="99" spans="2:2" x14ac:dyDescent="0.25">
      <c r="B99" s="20" t="s">
        <v>72</v>
      </c>
    </row>
    <row r="100" spans="2:2" x14ac:dyDescent="0.25">
      <c r="B100" s="20" t="s">
        <v>73</v>
      </c>
    </row>
    <row r="101" spans="2:2" ht="30" x14ac:dyDescent="0.25">
      <c r="B101" s="20" t="s">
        <v>74</v>
      </c>
    </row>
    <row r="102" spans="2:2" ht="30" x14ac:dyDescent="0.25">
      <c r="B102" s="20" t="s">
        <v>75</v>
      </c>
    </row>
    <row r="103" spans="2:2" ht="30" x14ac:dyDescent="0.25">
      <c r="B103" s="20" t="s">
        <v>76</v>
      </c>
    </row>
    <row r="104" spans="2:2" ht="30" x14ac:dyDescent="0.25">
      <c r="B104" s="20" t="s">
        <v>77</v>
      </c>
    </row>
    <row r="105" spans="2:2" x14ac:dyDescent="0.25">
      <c r="B105" s="20" t="s">
        <v>78</v>
      </c>
    </row>
    <row r="106" spans="2:2" ht="30" x14ac:dyDescent="0.25">
      <c r="B106" s="20" t="s">
        <v>79</v>
      </c>
    </row>
    <row r="107" spans="2:2" ht="30" x14ac:dyDescent="0.25">
      <c r="B107" s="20" t="s">
        <v>80</v>
      </c>
    </row>
    <row r="108" spans="2:2" ht="45" x14ac:dyDescent="0.25">
      <c r="B108" s="20" t="s">
        <v>81</v>
      </c>
    </row>
    <row r="109" spans="2:2" ht="30" x14ac:dyDescent="0.25">
      <c r="B109" s="20" t="s">
        <v>82</v>
      </c>
    </row>
    <row r="110" spans="2:2" ht="30" x14ac:dyDescent="0.25">
      <c r="B110" s="20" t="s">
        <v>83</v>
      </c>
    </row>
    <row r="111" spans="2:2" x14ac:dyDescent="0.25">
      <c r="B111" s="20" t="s">
        <v>84</v>
      </c>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21"/>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sheetData>
  <dataValidations count="1">
    <dataValidation type="list" allowBlank="1" showDropDown="1" showInputMessage="1" showErrorMessage="1" sqref="B49:B51 B53" xr:uid="{00000000-0002-0000-0000-000000000000}">
      <formula1>$B$49:$B$51</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5"/>
  <sheetViews>
    <sheetView zoomScaleNormal="100" workbookViewId="0">
      <selection activeCell="E8" sqref="E8"/>
    </sheetView>
  </sheetViews>
  <sheetFormatPr baseColWidth="10" defaultColWidth="9.140625" defaultRowHeight="15" x14ac:dyDescent="0.25"/>
  <cols>
    <col min="1" max="3" width="5.140625"/>
    <col min="4" max="8" width="4.85546875"/>
    <col min="9" max="18" width="5.28515625"/>
    <col min="19" max="1025" width="11.140625"/>
  </cols>
  <sheetData>
    <row r="1" spans="1:18" ht="36" customHeight="1" x14ac:dyDescent="0.25">
      <c r="A1" s="135"/>
      <c r="B1" s="135"/>
      <c r="C1" s="135"/>
      <c r="D1" s="135"/>
      <c r="E1" s="156" t="s">
        <v>219</v>
      </c>
      <c r="F1" s="156"/>
      <c r="G1" s="156"/>
      <c r="H1" s="156"/>
      <c r="I1" s="156"/>
      <c r="J1" s="156"/>
      <c r="K1" s="156"/>
      <c r="L1" s="156"/>
      <c r="M1" s="156"/>
      <c r="N1" s="156"/>
      <c r="O1" s="12" t="s">
        <v>86</v>
      </c>
      <c r="P1" s="12"/>
      <c r="Q1" s="12"/>
      <c r="R1" s="12"/>
    </row>
    <row r="2" spans="1:18" ht="24" customHeight="1" x14ac:dyDescent="0.25">
      <c r="A2" s="135"/>
      <c r="B2" s="135"/>
      <c r="C2" s="135"/>
      <c r="D2" s="135"/>
      <c r="E2" s="136" t="str">
        <f>+IF('PlandeTrabajo ComponenteLaboral'!F2&lt;&gt;"",'PlandeTrabajo ComponenteLaboral'!F2,"")</f>
        <v/>
      </c>
      <c r="F2" s="136"/>
      <c r="G2" s="136"/>
      <c r="H2" s="136"/>
      <c r="I2" s="136"/>
      <c r="J2" s="136"/>
      <c r="K2" s="136"/>
      <c r="L2" s="136"/>
      <c r="M2" s="136"/>
      <c r="N2" s="136"/>
      <c r="O2" s="10" t="s">
        <v>87</v>
      </c>
      <c r="P2" s="10"/>
      <c r="Q2" s="10"/>
      <c r="R2" s="10"/>
    </row>
    <row r="3" spans="1:18" ht="24" customHeight="1" x14ac:dyDescent="0.25">
      <c r="A3" s="135"/>
      <c r="B3" s="135"/>
      <c r="C3" s="135"/>
      <c r="D3" s="135"/>
      <c r="E3" s="136"/>
      <c r="F3" s="136"/>
      <c r="G3" s="136"/>
      <c r="H3" s="136"/>
      <c r="I3" s="136"/>
      <c r="J3" s="136"/>
      <c r="K3" s="136"/>
      <c r="L3" s="136"/>
      <c r="M3" s="136"/>
      <c r="N3" s="136"/>
      <c r="O3" s="51" t="s">
        <v>88</v>
      </c>
      <c r="P3" s="51"/>
      <c r="Q3" s="51"/>
      <c r="R3" s="51"/>
    </row>
    <row r="4" spans="1:18" ht="19.5" customHeight="1" x14ac:dyDescent="0.25">
      <c r="A4" s="119" t="s">
        <v>90</v>
      </c>
      <c r="B4" s="119"/>
      <c r="C4" s="119"/>
      <c r="D4" s="119"/>
      <c r="E4" s="120" t="s">
        <v>91</v>
      </c>
      <c r="F4" s="120"/>
      <c r="G4" s="120"/>
      <c r="H4" s="120"/>
      <c r="I4" s="120"/>
      <c r="J4" s="120"/>
      <c r="K4" s="120"/>
      <c r="L4" s="121" t="s">
        <v>92</v>
      </c>
      <c r="M4" s="121"/>
      <c r="N4" s="121"/>
      <c r="O4" s="121"/>
      <c r="P4" s="121"/>
      <c r="Q4" s="121"/>
      <c r="R4" s="121"/>
    </row>
    <row r="5" spans="1:18" ht="20.25" customHeight="1" x14ac:dyDescent="0.25">
      <c r="A5" s="119" t="s">
        <v>93</v>
      </c>
      <c r="B5" s="119"/>
      <c r="C5" s="119"/>
      <c r="D5" s="119"/>
      <c r="E5" s="6" t="str">
        <f>+IF('PlandeTrabajo ComponenteLaboral'!D6&lt;&gt;"",'PlandeTrabajo ComponenteLaboral'!D6,"")</f>
        <v/>
      </c>
      <c r="F5" s="6"/>
      <c r="G5" s="6"/>
      <c r="H5" s="6"/>
      <c r="I5" s="6"/>
      <c r="J5" s="6"/>
      <c r="K5" s="6"/>
      <c r="L5" s="5" t="str">
        <f>+IF('PlandeTrabajo ComponenteLaboral'!M6&lt;&gt;"",'PlandeTrabajo ComponenteLaboral'!M6,"")</f>
        <v/>
      </c>
      <c r="M5" s="5"/>
      <c r="N5" s="5"/>
      <c r="O5" s="5"/>
      <c r="P5" s="5"/>
      <c r="Q5" s="5"/>
      <c r="R5" s="5"/>
    </row>
    <row r="6" spans="1:18" ht="15" customHeight="1" x14ac:dyDescent="0.25">
      <c r="A6" s="157" t="s">
        <v>220</v>
      </c>
      <c r="B6" s="157"/>
      <c r="C6" s="157"/>
      <c r="D6" s="157"/>
      <c r="E6" s="158" t="s">
        <v>221</v>
      </c>
      <c r="F6" s="158"/>
      <c r="G6" s="158"/>
      <c r="H6" s="158"/>
      <c r="I6" s="158"/>
      <c r="J6" s="158"/>
      <c r="K6" s="158"/>
      <c r="L6" s="159" t="s">
        <v>222</v>
      </c>
      <c r="M6" s="159"/>
      <c r="N6" s="159"/>
      <c r="O6" s="159"/>
      <c r="P6" s="159"/>
      <c r="Q6" s="159"/>
      <c r="R6" s="159"/>
    </row>
    <row r="7" spans="1:18" ht="15" customHeight="1" x14ac:dyDescent="0.25">
      <c r="A7" s="160" t="s">
        <v>223</v>
      </c>
      <c r="B7" s="160"/>
      <c r="C7" s="160"/>
      <c r="D7" s="160"/>
      <c r="E7" s="161" t="s">
        <v>224</v>
      </c>
      <c r="F7" s="161"/>
      <c r="G7" s="161"/>
      <c r="H7" s="161"/>
      <c r="I7" s="161"/>
      <c r="J7" s="161"/>
      <c r="K7" s="161"/>
      <c r="L7" s="161"/>
      <c r="M7" s="161"/>
      <c r="N7" s="161"/>
      <c r="O7" s="161"/>
      <c r="P7" s="161"/>
      <c r="Q7" s="161"/>
      <c r="R7" s="161"/>
    </row>
    <row r="8" spans="1:18" ht="86.25" customHeight="1" x14ac:dyDescent="0.25">
      <c r="A8" s="162" t="s">
        <v>200</v>
      </c>
      <c r="B8" s="162"/>
      <c r="C8" s="162"/>
      <c r="D8" s="162"/>
      <c r="E8" s="163"/>
      <c r="F8" s="163"/>
      <c r="G8" s="163"/>
      <c r="H8" s="163"/>
      <c r="I8" s="163"/>
      <c r="J8" s="163"/>
      <c r="K8" s="163"/>
      <c r="L8" s="164"/>
      <c r="M8" s="164"/>
      <c r="N8" s="164"/>
      <c r="O8" s="164"/>
      <c r="P8" s="164"/>
      <c r="Q8" s="164"/>
      <c r="R8" s="164"/>
    </row>
    <row r="9" spans="1:18" ht="86.25" customHeight="1" x14ac:dyDescent="0.25">
      <c r="A9" s="162" t="s">
        <v>201</v>
      </c>
      <c r="B9" s="162"/>
      <c r="C9" s="162"/>
      <c r="D9" s="162"/>
      <c r="E9" s="163"/>
      <c r="F9" s="163"/>
      <c r="G9" s="163"/>
      <c r="H9" s="163"/>
      <c r="I9" s="163"/>
      <c r="J9" s="163"/>
      <c r="K9" s="163"/>
      <c r="L9" s="164"/>
      <c r="M9" s="164"/>
      <c r="N9" s="164"/>
      <c r="O9" s="164"/>
      <c r="P9" s="164"/>
      <c r="Q9" s="164"/>
      <c r="R9" s="164"/>
    </row>
    <row r="10" spans="1:18" ht="15" customHeight="1" x14ac:dyDescent="0.25">
      <c r="A10" s="160" t="s">
        <v>223</v>
      </c>
      <c r="B10" s="160"/>
      <c r="C10" s="160"/>
      <c r="D10" s="160"/>
      <c r="E10" s="78" t="s">
        <v>29</v>
      </c>
      <c r="F10" s="78"/>
      <c r="G10" s="78"/>
      <c r="H10" s="78"/>
      <c r="I10" s="78"/>
      <c r="J10" s="78"/>
      <c r="K10" s="78"/>
      <c r="L10" s="78"/>
      <c r="M10" s="78"/>
      <c r="N10" s="78"/>
      <c r="O10" s="78"/>
      <c r="P10" s="78"/>
      <c r="Q10" s="78"/>
      <c r="R10" s="78"/>
    </row>
    <row r="11" spans="1:18" ht="86.25" customHeight="1" x14ac:dyDescent="0.25">
      <c r="A11" s="162" t="s">
        <v>202</v>
      </c>
      <c r="B11" s="162"/>
      <c r="C11" s="162"/>
      <c r="D11" s="162"/>
      <c r="E11" s="163"/>
      <c r="F11" s="163"/>
      <c r="G11" s="163"/>
      <c r="H11" s="163"/>
      <c r="I11" s="163"/>
      <c r="J11" s="163"/>
      <c r="K11" s="163"/>
      <c r="L11" s="164"/>
      <c r="M11" s="164"/>
      <c r="N11" s="164"/>
      <c r="O11" s="164"/>
      <c r="P11" s="164"/>
      <c r="Q11" s="164"/>
      <c r="R11" s="164"/>
    </row>
    <row r="12" spans="1:18" ht="86.25" customHeight="1" x14ac:dyDescent="0.25">
      <c r="A12" s="162" t="s">
        <v>203</v>
      </c>
      <c r="B12" s="162"/>
      <c r="C12" s="162"/>
      <c r="D12" s="162"/>
      <c r="E12" s="163"/>
      <c r="F12" s="163"/>
      <c r="G12" s="163"/>
      <c r="H12" s="163"/>
      <c r="I12" s="163"/>
      <c r="J12" s="163"/>
      <c r="K12" s="163"/>
      <c r="L12" s="164"/>
      <c r="M12" s="164"/>
      <c r="N12" s="164"/>
      <c r="O12" s="164"/>
      <c r="P12" s="164"/>
      <c r="Q12" s="164"/>
      <c r="R12" s="164"/>
    </row>
    <row r="13" spans="1:18" ht="15" customHeight="1" x14ac:dyDescent="0.25">
      <c r="A13" s="160" t="s">
        <v>223</v>
      </c>
      <c r="B13" s="160"/>
      <c r="C13" s="160"/>
      <c r="D13" s="160"/>
      <c r="E13" s="78" t="s">
        <v>225</v>
      </c>
      <c r="F13" s="78"/>
      <c r="G13" s="78"/>
      <c r="H13" s="78"/>
      <c r="I13" s="78"/>
      <c r="J13" s="78"/>
      <c r="K13" s="78"/>
      <c r="L13" s="78"/>
      <c r="M13" s="78"/>
      <c r="N13" s="78"/>
      <c r="O13" s="78"/>
      <c r="P13" s="78"/>
      <c r="Q13" s="78"/>
      <c r="R13" s="78"/>
    </row>
    <row r="14" spans="1:18" ht="86.25" customHeight="1" x14ac:dyDescent="0.25">
      <c r="A14" s="162" t="s">
        <v>205</v>
      </c>
      <c r="B14" s="162"/>
      <c r="C14" s="162"/>
      <c r="D14" s="162"/>
      <c r="E14" s="163"/>
      <c r="F14" s="163"/>
      <c r="G14" s="163"/>
      <c r="H14" s="163"/>
      <c r="I14" s="163"/>
      <c r="J14" s="163"/>
      <c r="K14" s="163"/>
      <c r="L14" s="164"/>
      <c r="M14" s="164"/>
      <c r="N14" s="164"/>
      <c r="O14" s="164"/>
      <c r="P14" s="164"/>
      <c r="Q14" s="164"/>
      <c r="R14" s="164"/>
    </row>
    <row r="15" spans="1:18" ht="86.25" customHeight="1" x14ac:dyDescent="0.25">
      <c r="A15" s="165" t="s">
        <v>206</v>
      </c>
      <c r="B15" s="165"/>
      <c r="C15" s="165"/>
      <c r="D15" s="165"/>
      <c r="E15" s="166"/>
      <c r="F15" s="166"/>
      <c r="G15" s="166"/>
      <c r="H15" s="166"/>
      <c r="I15" s="166"/>
      <c r="J15" s="166"/>
      <c r="K15" s="166"/>
      <c r="L15" s="167"/>
      <c r="M15" s="167"/>
      <c r="N15" s="167"/>
      <c r="O15" s="167"/>
      <c r="P15" s="167"/>
      <c r="Q15" s="167"/>
      <c r="R15" s="167"/>
    </row>
  </sheetData>
  <sheetProtection sheet="1" objects="1" scenarios="1" selectLockedCells="1"/>
  <mergeCells count="39">
    <mergeCell ref="A14:D14"/>
    <mergeCell ref="E14:K14"/>
    <mergeCell ref="L14:R14"/>
    <mergeCell ref="A15:D15"/>
    <mergeCell ref="E15:K15"/>
    <mergeCell ref="L15:R15"/>
    <mergeCell ref="A12:D12"/>
    <mergeCell ref="E12:K12"/>
    <mergeCell ref="L12:R12"/>
    <mergeCell ref="A13:D13"/>
    <mergeCell ref="E13:R13"/>
    <mergeCell ref="A10:D10"/>
    <mergeCell ref="E10:R10"/>
    <mergeCell ref="A11:D11"/>
    <mergeCell ref="E11:K11"/>
    <mergeCell ref="L11:R11"/>
    <mergeCell ref="A8:D8"/>
    <mergeCell ref="E8:K8"/>
    <mergeCell ref="L8:R8"/>
    <mergeCell ref="A9:D9"/>
    <mergeCell ref="E9:K9"/>
    <mergeCell ref="L9:R9"/>
    <mergeCell ref="A6:D6"/>
    <mergeCell ref="E6:K6"/>
    <mergeCell ref="L6:R6"/>
    <mergeCell ref="A7:D7"/>
    <mergeCell ref="E7:R7"/>
    <mergeCell ref="A4:D4"/>
    <mergeCell ref="E4:K4"/>
    <mergeCell ref="L4:R4"/>
    <mergeCell ref="A5:D5"/>
    <mergeCell ref="E5:K5"/>
    <mergeCell ref="L5:R5"/>
    <mergeCell ref="A1:D3"/>
    <mergeCell ref="E1:N1"/>
    <mergeCell ref="O1:R1"/>
    <mergeCell ref="E2:N3"/>
    <mergeCell ref="O2:R2"/>
    <mergeCell ref="O3:R3"/>
  </mergeCells>
  <conditionalFormatting sqref="E5">
    <cfRule type="cellIs" priority="3" operator="equal">
      <formula>""</formula>
    </cfRule>
  </conditionalFormatting>
  <conditionalFormatting sqref="E2">
    <cfRule type="cellIs" priority="4" operator="equal">
      <formula>""</formula>
    </cfRule>
  </conditionalFormatting>
  <conditionalFormatting sqref="L5">
    <cfRule type="cellIs" priority="5" operator="equal">
      <formula>""</formula>
    </cfRule>
  </conditionalFormatting>
  <printOptions horizontalCentered="1" verticalCentered="1"/>
  <pageMargins left="0.51180555555555496" right="0.51180555555555496" top="0.74791666666666701" bottom="0.74791666666666701" header="0.51180555555555496" footer="0.51180555555555496"/>
  <pageSetup paperSize="0" scale="0" firstPageNumber="0" orientation="portrait" usePrinterDefaults="0"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4"/>
  <sheetViews>
    <sheetView tabSelected="1" zoomScaleNormal="100" workbookViewId="0">
      <selection activeCell="E8" sqref="E8:K8"/>
    </sheetView>
  </sheetViews>
  <sheetFormatPr baseColWidth="10" defaultColWidth="9.140625" defaultRowHeight="15" x14ac:dyDescent="0.25"/>
  <cols>
    <col min="1" max="4" width="5.7109375"/>
    <col min="5" max="18" width="4.85546875"/>
    <col min="19" max="1025" width="11.140625"/>
  </cols>
  <sheetData>
    <row r="1" spans="1:18" ht="36" customHeight="1" x14ac:dyDescent="0.25">
      <c r="A1" s="135"/>
      <c r="B1" s="135"/>
      <c r="C1" s="135"/>
      <c r="D1" s="135"/>
      <c r="E1" s="156" t="s">
        <v>226</v>
      </c>
      <c r="F1" s="156"/>
      <c r="G1" s="156"/>
      <c r="H1" s="156"/>
      <c r="I1" s="156"/>
      <c r="J1" s="156"/>
      <c r="K1" s="156"/>
      <c r="L1" s="156"/>
      <c r="M1" s="156"/>
      <c r="N1" s="156"/>
      <c r="O1" s="12" t="s">
        <v>86</v>
      </c>
      <c r="P1" s="12"/>
      <c r="Q1" s="12"/>
      <c r="R1" s="12"/>
    </row>
    <row r="2" spans="1:18" ht="24" customHeight="1" x14ac:dyDescent="0.25">
      <c r="A2" s="135"/>
      <c r="B2" s="135"/>
      <c r="C2" s="135"/>
      <c r="D2" s="135"/>
      <c r="E2" s="136" t="str">
        <f>+IF('PlandeTrabajo ComponenteLaboral'!F2&lt;&gt;"",'PlandeTrabajo ComponenteLaboral'!F2,"")</f>
        <v/>
      </c>
      <c r="F2" s="136"/>
      <c r="G2" s="136"/>
      <c r="H2" s="136"/>
      <c r="I2" s="136"/>
      <c r="J2" s="136"/>
      <c r="K2" s="136"/>
      <c r="L2" s="136"/>
      <c r="M2" s="136"/>
      <c r="N2" s="136"/>
      <c r="O2" s="10" t="s">
        <v>87</v>
      </c>
      <c r="P2" s="10"/>
      <c r="Q2" s="10"/>
      <c r="R2" s="10"/>
    </row>
    <row r="3" spans="1:18" ht="24" customHeight="1" x14ac:dyDescent="0.25">
      <c r="A3" s="135"/>
      <c r="B3" s="135"/>
      <c r="C3" s="135"/>
      <c r="D3" s="135"/>
      <c r="E3" s="136"/>
      <c r="F3" s="136"/>
      <c r="G3" s="136"/>
      <c r="H3" s="136"/>
      <c r="I3" s="136"/>
      <c r="J3" s="136"/>
      <c r="K3" s="136"/>
      <c r="L3" s="136"/>
      <c r="M3" s="136"/>
      <c r="N3" s="136"/>
      <c r="O3" s="51" t="s">
        <v>88</v>
      </c>
      <c r="P3" s="51"/>
      <c r="Q3" s="51"/>
      <c r="R3" s="51"/>
    </row>
    <row r="4" spans="1:18" x14ac:dyDescent="0.25">
      <c r="A4" s="119" t="s">
        <v>90</v>
      </c>
      <c r="B4" s="119"/>
      <c r="C4" s="119"/>
      <c r="D4" s="119"/>
      <c r="E4" s="120" t="s">
        <v>91</v>
      </c>
      <c r="F4" s="120"/>
      <c r="G4" s="120"/>
      <c r="H4" s="120"/>
      <c r="I4" s="120"/>
      <c r="J4" s="120"/>
      <c r="K4" s="120"/>
      <c r="L4" s="121" t="s">
        <v>92</v>
      </c>
      <c r="M4" s="121"/>
      <c r="N4" s="121"/>
      <c r="O4" s="121"/>
      <c r="P4" s="121"/>
      <c r="Q4" s="121"/>
      <c r="R4" s="121"/>
    </row>
    <row r="5" spans="1:18" x14ac:dyDescent="0.25">
      <c r="A5" s="119" t="s">
        <v>93</v>
      </c>
      <c r="B5" s="119"/>
      <c r="C5" s="119"/>
      <c r="D5" s="119"/>
      <c r="E5" s="6" t="str">
        <f>+IF('PlandeTrabajo ComponenteLaboral'!D6&lt;&gt;"",'PlandeTrabajo ComponenteLaboral'!D6,"")</f>
        <v/>
      </c>
      <c r="F5" s="6"/>
      <c r="G5" s="6"/>
      <c r="H5" s="6"/>
      <c r="I5" s="6"/>
      <c r="J5" s="6"/>
      <c r="K5" s="6"/>
      <c r="L5" s="5" t="str">
        <f>+IF('PlandeTrabajo ComponenteLaboral'!M6&lt;&gt;"",'PlandeTrabajo ComponenteLaboral'!M6,"")</f>
        <v/>
      </c>
      <c r="M5" s="5"/>
      <c r="N5" s="5"/>
      <c r="O5" s="5"/>
      <c r="P5" s="5"/>
      <c r="Q5" s="5"/>
      <c r="R5" s="5"/>
    </row>
    <row r="6" spans="1:18" ht="15" customHeight="1" x14ac:dyDescent="0.25">
      <c r="A6" s="157" t="s">
        <v>220</v>
      </c>
      <c r="B6" s="157"/>
      <c r="C6" s="157"/>
      <c r="D6" s="157"/>
      <c r="E6" s="158" t="s">
        <v>221</v>
      </c>
      <c r="F6" s="158"/>
      <c r="G6" s="158"/>
      <c r="H6" s="158"/>
      <c r="I6" s="158"/>
      <c r="J6" s="158"/>
      <c r="K6" s="158"/>
      <c r="L6" s="159" t="s">
        <v>222</v>
      </c>
      <c r="M6" s="159"/>
      <c r="N6" s="159"/>
      <c r="O6" s="159"/>
      <c r="P6" s="159"/>
      <c r="Q6" s="159"/>
      <c r="R6" s="159"/>
    </row>
    <row r="7" spans="1:18" ht="24.75" customHeight="1" x14ac:dyDescent="0.25">
      <c r="A7" s="160" t="s">
        <v>223</v>
      </c>
      <c r="B7" s="160"/>
      <c r="C7" s="160"/>
      <c r="D7" s="160"/>
      <c r="E7" s="116" t="s">
        <v>227</v>
      </c>
      <c r="F7" s="116"/>
      <c r="G7" s="116"/>
      <c r="H7" s="116"/>
      <c r="I7" s="116"/>
      <c r="J7" s="116"/>
      <c r="K7" s="116"/>
      <c r="L7" s="116"/>
      <c r="M7" s="116"/>
      <c r="N7" s="116"/>
      <c r="O7" s="116"/>
      <c r="P7" s="116"/>
      <c r="Q7" s="116"/>
      <c r="R7" s="116"/>
    </row>
    <row r="8" spans="1:18" ht="121.5" customHeight="1" x14ac:dyDescent="0.25">
      <c r="A8" s="162" t="s">
        <v>210</v>
      </c>
      <c r="B8" s="162"/>
      <c r="C8" s="162"/>
      <c r="D8" s="162"/>
      <c r="E8" s="163"/>
      <c r="F8" s="163"/>
      <c r="G8" s="163"/>
      <c r="H8" s="163"/>
      <c r="I8" s="163"/>
      <c r="J8" s="163"/>
      <c r="K8" s="163"/>
      <c r="L8" s="164"/>
      <c r="M8" s="164"/>
      <c r="N8" s="164"/>
      <c r="O8" s="164"/>
      <c r="P8" s="164"/>
      <c r="Q8" s="164"/>
      <c r="R8" s="164"/>
    </row>
    <row r="9" spans="1:18" ht="23.25" customHeight="1" x14ac:dyDescent="0.25">
      <c r="A9" s="160" t="s">
        <v>223</v>
      </c>
      <c r="B9" s="160"/>
      <c r="C9" s="160"/>
      <c r="D9" s="160"/>
      <c r="E9" s="168" t="s">
        <v>228</v>
      </c>
      <c r="F9" s="168"/>
      <c r="G9" s="168"/>
      <c r="H9" s="168"/>
      <c r="I9" s="168"/>
      <c r="J9" s="168"/>
      <c r="K9" s="168"/>
      <c r="L9" s="168"/>
      <c r="M9" s="168"/>
      <c r="N9" s="168"/>
      <c r="O9" s="168"/>
      <c r="P9" s="168"/>
      <c r="Q9" s="168"/>
      <c r="R9" s="168"/>
    </row>
    <row r="10" spans="1:18" ht="123" customHeight="1" x14ac:dyDescent="0.25">
      <c r="A10" s="169" t="s">
        <v>212</v>
      </c>
      <c r="B10" s="169"/>
      <c r="C10" s="169"/>
      <c r="D10" s="169"/>
      <c r="E10" s="163"/>
      <c r="F10" s="163"/>
      <c r="G10" s="163"/>
      <c r="H10" s="163"/>
      <c r="I10" s="163"/>
      <c r="J10" s="163"/>
      <c r="K10" s="163"/>
      <c r="L10" s="164"/>
      <c r="M10" s="164"/>
      <c r="N10" s="164"/>
      <c r="O10" s="164"/>
      <c r="P10" s="164"/>
      <c r="Q10" s="164"/>
      <c r="R10" s="164"/>
    </row>
    <row r="11" spans="1:18" ht="23.25" customHeight="1" x14ac:dyDescent="0.25">
      <c r="A11" s="160" t="s">
        <v>223</v>
      </c>
      <c r="B11" s="160"/>
      <c r="C11" s="160"/>
      <c r="D11" s="160"/>
      <c r="E11" s="170" t="s">
        <v>229</v>
      </c>
      <c r="F11" s="170"/>
      <c r="G11" s="170"/>
      <c r="H11" s="170"/>
      <c r="I11" s="170"/>
      <c r="J11" s="170"/>
      <c r="K11" s="170"/>
      <c r="L11" s="170"/>
      <c r="M11" s="170"/>
      <c r="N11" s="170"/>
      <c r="O11" s="170"/>
      <c r="P11" s="170"/>
      <c r="Q11" s="170"/>
      <c r="R11" s="170"/>
    </row>
    <row r="12" spans="1:18" ht="122.25" customHeight="1" x14ac:dyDescent="0.25">
      <c r="A12" s="169" t="s">
        <v>214</v>
      </c>
      <c r="B12" s="169"/>
      <c r="C12" s="169"/>
      <c r="D12" s="169"/>
      <c r="E12" s="163"/>
      <c r="F12" s="163"/>
      <c r="G12" s="163"/>
      <c r="H12" s="163"/>
      <c r="I12" s="163"/>
      <c r="J12" s="163"/>
      <c r="K12" s="163"/>
      <c r="L12" s="164"/>
      <c r="M12" s="164"/>
      <c r="N12" s="164"/>
      <c r="O12" s="164"/>
      <c r="P12" s="164"/>
      <c r="Q12" s="164"/>
      <c r="R12" s="164"/>
    </row>
    <row r="13" spans="1:18" ht="27.75" customHeight="1" x14ac:dyDescent="0.25">
      <c r="A13" s="160" t="s">
        <v>223</v>
      </c>
      <c r="B13" s="160"/>
      <c r="C13" s="160"/>
      <c r="D13" s="160"/>
      <c r="E13" s="171" t="s">
        <v>230</v>
      </c>
      <c r="F13" s="171"/>
      <c r="G13" s="171"/>
      <c r="H13" s="171"/>
      <c r="I13" s="171"/>
      <c r="J13" s="171"/>
      <c r="K13" s="171"/>
      <c r="L13" s="171"/>
      <c r="M13" s="171"/>
      <c r="N13" s="171"/>
      <c r="O13" s="171"/>
      <c r="P13" s="171"/>
      <c r="Q13" s="171"/>
      <c r="R13" s="171"/>
    </row>
    <row r="14" spans="1:18" ht="129" customHeight="1" x14ac:dyDescent="0.25">
      <c r="A14" s="165" t="s">
        <v>216</v>
      </c>
      <c r="B14" s="165"/>
      <c r="C14" s="165"/>
      <c r="D14" s="165"/>
      <c r="E14" s="166"/>
      <c r="F14" s="166"/>
      <c r="G14" s="166"/>
      <c r="H14" s="166"/>
      <c r="I14" s="166"/>
      <c r="J14" s="166"/>
      <c r="K14" s="166"/>
      <c r="L14" s="167"/>
      <c r="M14" s="167"/>
      <c r="N14" s="167"/>
      <c r="O14" s="167"/>
      <c r="P14" s="167"/>
      <c r="Q14" s="167"/>
      <c r="R14" s="167"/>
    </row>
  </sheetData>
  <sheetProtection sheet="1" objects="1" scenarios="1" selectLockedCells="1"/>
  <mergeCells count="35">
    <mergeCell ref="A14:D14"/>
    <mergeCell ref="E14:K14"/>
    <mergeCell ref="L14:R14"/>
    <mergeCell ref="A12:D12"/>
    <mergeCell ref="E12:K12"/>
    <mergeCell ref="L12:R12"/>
    <mergeCell ref="A13:D13"/>
    <mergeCell ref="E13:R13"/>
    <mergeCell ref="A10:D10"/>
    <mergeCell ref="E10:K10"/>
    <mergeCell ref="L10:R10"/>
    <mergeCell ref="A11:D11"/>
    <mergeCell ref="E11:R11"/>
    <mergeCell ref="A8:D8"/>
    <mergeCell ref="E8:K8"/>
    <mergeCell ref="L8:R8"/>
    <mergeCell ref="A9:D9"/>
    <mergeCell ref="E9:R9"/>
    <mergeCell ref="A6:D6"/>
    <mergeCell ref="E6:K6"/>
    <mergeCell ref="L6:R6"/>
    <mergeCell ref="A7:D7"/>
    <mergeCell ref="E7:R7"/>
    <mergeCell ref="A4:D4"/>
    <mergeCell ref="E4:K4"/>
    <mergeCell ref="L4:R4"/>
    <mergeCell ref="A5:D5"/>
    <mergeCell ref="E5:K5"/>
    <mergeCell ref="L5:R5"/>
    <mergeCell ref="A1:D3"/>
    <mergeCell ref="E1:N1"/>
    <mergeCell ref="O1:R1"/>
    <mergeCell ref="E2:N3"/>
    <mergeCell ref="O2:R2"/>
    <mergeCell ref="O3:R3"/>
  </mergeCells>
  <conditionalFormatting sqref="E5">
    <cfRule type="cellIs" priority="3" operator="equal">
      <formula>""</formula>
    </cfRule>
  </conditionalFormatting>
  <conditionalFormatting sqref="E2">
    <cfRule type="cellIs" priority="4" operator="equal">
      <formula>""</formula>
    </cfRule>
  </conditionalFormatting>
  <conditionalFormatting sqref="L5">
    <cfRule type="cellIs" priority="5" operator="equal">
      <formula>""</formula>
    </cfRule>
  </conditionalFormatting>
  <printOptions horizontalCentered="1" verticalCentered="1"/>
  <pageMargins left="0.51180555555555496" right="0.51180555555555496" top="0.55138888888888904" bottom="0.55138888888888904"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37"/>
  <sheetViews>
    <sheetView zoomScale="90" zoomScaleNormal="90" workbookViewId="0">
      <selection activeCell="F2" sqref="F2"/>
    </sheetView>
  </sheetViews>
  <sheetFormatPr baseColWidth="10" defaultColWidth="9.140625" defaultRowHeight="15" x14ac:dyDescent="0.25"/>
  <cols>
    <col min="1" max="18" width="5.140625" style="17"/>
    <col min="19" max="20" width="5.85546875" style="17"/>
    <col min="21" max="21" width="5" style="17"/>
    <col min="22" max="23" width="0" style="22" hidden="1"/>
    <col min="24" max="24" width="14.28515625" style="17"/>
    <col min="25" max="176" width="5" style="17"/>
    <col min="177" max="1025" width="11.140625" style="17"/>
  </cols>
  <sheetData>
    <row r="1" spans="1:1024" s="24" customFormat="1" ht="35.25" customHeight="1" x14ac:dyDescent="0.25">
      <c r="A1" s="14"/>
      <c r="B1" s="14"/>
      <c r="C1" s="14"/>
      <c r="D1" s="14"/>
      <c r="E1" s="14"/>
      <c r="F1" s="13" t="s">
        <v>85</v>
      </c>
      <c r="G1" s="13"/>
      <c r="H1" s="13"/>
      <c r="I1" s="13"/>
      <c r="J1" s="13"/>
      <c r="K1" s="13"/>
      <c r="L1" s="13"/>
      <c r="M1" s="13"/>
      <c r="N1" s="13"/>
      <c r="O1" s="13"/>
      <c r="P1" s="13"/>
      <c r="Q1" s="13"/>
      <c r="R1" s="12" t="s">
        <v>86</v>
      </c>
      <c r="S1" s="12"/>
      <c r="T1" s="12"/>
      <c r="U1" s="12"/>
      <c r="V1" s="23"/>
      <c r="W1" s="23"/>
    </row>
    <row r="2" spans="1:1024" ht="24" customHeight="1" x14ac:dyDescent="0.25">
      <c r="A2" s="14"/>
      <c r="B2" s="14"/>
      <c r="C2" s="14"/>
      <c r="D2" s="14"/>
      <c r="E2" s="14"/>
      <c r="F2" s="11"/>
      <c r="G2" s="11"/>
      <c r="H2" s="11"/>
      <c r="I2" s="11"/>
      <c r="J2" s="11"/>
      <c r="K2" s="11"/>
      <c r="L2" s="11"/>
      <c r="M2" s="11"/>
      <c r="N2" s="11"/>
      <c r="O2" s="11"/>
      <c r="P2" s="11"/>
      <c r="Q2" s="11"/>
      <c r="R2" s="10" t="s">
        <v>87</v>
      </c>
      <c r="S2" s="10"/>
      <c r="T2" s="10"/>
      <c r="U2" s="10"/>
      <c r="V2" s="23"/>
      <c r="W2" s="23"/>
      <c r="X2" s="24"/>
      <c r="Y2" s="24"/>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4" customHeight="1" x14ac:dyDescent="0.25">
      <c r="A3" s="14"/>
      <c r="B3" s="14"/>
      <c r="C3" s="14"/>
      <c r="D3" s="14"/>
      <c r="E3" s="14"/>
      <c r="F3" s="11"/>
      <c r="G3" s="11"/>
      <c r="H3" s="11"/>
      <c r="I3" s="11"/>
      <c r="J3" s="11"/>
      <c r="K3" s="11"/>
      <c r="L3" s="11"/>
      <c r="M3" s="11"/>
      <c r="N3" s="11"/>
      <c r="O3" s="11"/>
      <c r="P3" s="11"/>
      <c r="Q3" s="11"/>
      <c r="R3" s="9" t="s">
        <v>88</v>
      </c>
      <c r="S3" s="9"/>
      <c r="T3" s="9"/>
      <c r="U3" s="9"/>
      <c r="V3" s="23"/>
      <c r="W3" s="2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x14ac:dyDescent="0.25">
      <c r="A4" s="8" t="s">
        <v>89</v>
      </c>
      <c r="B4" s="8"/>
      <c r="C4" s="8"/>
      <c r="D4" s="8"/>
      <c r="E4" s="8"/>
      <c r="F4" s="8"/>
      <c r="G4" s="8"/>
      <c r="H4" s="8"/>
      <c r="I4" s="8"/>
      <c r="J4" s="8"/>
      <c r="K4" s="8"/>
      <c r="L4" s="8"/>
      <c r="M4" s="8"/>
      <c r="N4" s="8"/>
      <c r="O4" s="8"/>
      <c r="P4" s="8"/>
      <c r="Q4" s="8"/>
      <c r="R4" s="8"/>
      <c r="S4" s="8"/>
      <c r="T4" s="8"/>
      <c r="U4" s="8"/>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x14ac:dyDescent="0.25">
      <c r="A5" s="7" t="s">
        <v>90</v>
      </c>
      <c r="B5" s="7"/>
      <c r="C5" s="7"/>
      <c r="D5" s="6" t="s">
        <v>91</v>
      </c>
      <c r="E5" s="6"/>
      <c r="F5" s="6"/>
      <c r="G5" s="6"/>
      <c r="H5" s="6"/>
      <c r="I5" s="6"/>
      <c r="J5" s="6"/>
      <c r="K5" s="6"/>
      <c r="L5" s="6"/>
      <c r="M5" s="5" t="s">
        <v>92</v>
      </c>
      <c r="N5" s="5"/>
      <c r="O5" s="5"/>
      <c r="P5" s="5"/>
      <c r="Q5" s="5"/>
      <c r="R5" s="5"/>
      <c r="S5" s="5"/>
      <c r="T5" s="5"/>
      <c r="U5" s="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1" customHeight="1" x14ac:dyDescent="0.25">
      <c r="A6" s="7" t="s">
        <v>93</v>
      </c>
      <c r="B6" s="7"/>
      <c r="C6" s="7"/>
      <c r="D6" s="4"/>
      <c r="E6" s="4"/>
      <c r="F6" s="4"/>
      <c r="G6" s="4"/>
      <c r="H6" s="4"/>
      <c r="I6" s="4"/>
      <c r="J6" s="4"/>
      <c r="K6" s="4"/>
      <c r="L6" s="4"/>
      <c r="M6" s="3"/>
      <c r="N6" s="3"/>
      <c r="O6" s="3"/>
      <c r="P6" s="3"/>
      <c r="Q6" s="3"/>
      <c r="R6" s="3"/>
      <c r="S6" s="3"/>
      <c r="T6" s="3"/>
      <c r="U6" s="3"/>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25">
      <c r="A7" s="2" t="s">
        <v>94</v>
      </c>
      <c r="B7" s="2"/>
      <c r="C7" s="2"/>
      <c r="D7" s="2"/>
      <c r="E7" s="2"/>
      <c r="F7" s="2"/>
      <c r="G7" s="2"/>
      <c r="H7" s="2"/>
      <c r="I7" s="2"/>
      <c r="J7" s="2"/>
      <c r="K7" s="2"/>
      <c r="L7" s="2"/>
      <c r="M7" s="2"/>
      <c r="N7" s="2"/>
      <c r="O7" s="2"/>
      <c r="P7" s="2"/>
      <c r="Q7" s="2"/>
      <c r="R7" s="2"/>
      <c r="S7" s="2"/>
      <c r="T7" s="2"/>
      <c r="U7" s="2"/>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1" customHeight="1" x14ac:dyDescent="0.25">
      <c r="A8" s="7" t="s">
        <v>95</v>
      </c>
      <c r="B8" s="7"/>
      <c r="C8" s="7"/>
      <c r="D8" s="4"/>
      <c r="E8" s="4"/>
      <c r="F8" s="4"/>
      <c r="G8" s="4"/>
      <c r="H8" s="4"/>
      <c r="I8" s="4"/>
      <c r="J8" s="4"/>
      <c r="K8" s="4"/>
      <c r="L8" s="4"/>
      <c r="M8" s="3"/>
      <c r="N8" s="3"/>
      <c r="O8" s="3"/>
      <c r="P8" s="3"/>
      <c r="Q8" s="3"/>
      <c r="R8" s="3"/>
      <c r="S8" s="3"/>
      <c r="T8" s="3"/>
      <c r="U8" s="3"/>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1" customHeight="1" x14ac:dyDescent="0.25">
      <c r="A9" s="7" t="s">
        <v>96</v>
      </c>
      <c r="B9" s="7"/>
      <c r="C9" s="7"/>
      <c r="D9" s="4"/>
      <c r="E9" s="4"/>
      <c r="F9" s="4"/>
      <c r="G9" s="4"/>
      <c r="H9" s="4"/>
      <c r="I9" s="4"/>
      <c r="J9" s="4"/>
      <c r="K9" s="4"/>
      <c r="L9" s="4"/>
      <c r="M9" s="3"/>
      <c r="N9" s="3"/>
      <c r="O9" s="3"/>
      <c r="P9" s="3"/>
      <c r="Q9" s="3"/>
      <c r="R9" s="3"/>
      <c r="S9" s="3"/>
      <c r="T9" s="3"/>
      <c r="U9" s="3"/>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1" customHeight="1" x14ac:dyDescent="0.25">
      <c r="A10" s="7" t="s">
        <v>97</v>
      </c>
      <c r="B10" s="7"/>
      <c r="C10" s="7"/>
      <c r="D10" s="4"/>
      <c r="E10" s="4"/>
      <c r="F10" s="4"/>
      <c r="G10" s="4"/>
      <c r="H10" s="4"/>
      <c r="I10" s="4"/>
      <c r="J10" s="4"/>
      <c r="K10" s="4"/>
      <c r="L10" s="4"/>
      <c r="M10" s="3"/>
      <c r="N10" s="3"/>
      <c r="O10" s="3"/>
      <c r="P10" s="3"/>
      <c r="Q10" s="3"/>
      <c r="R10" s="3"/>
      <c r="S10" s="3"/>
      <c r="T10" s="3"/>
      <c r="U10" s="3"/>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75" x14ac:dyDescent="0.25">
      <c r="A11" s="8" t="s">
        <v>98</v>
      </c>
      <c r="B11" s="8"/>
      <c r="C11" s="8"/>
      <c r="D11" s="8"/>
      <c r="E11" s="8"/>
      <c r="F11" s="8"/>
      <c r="G11" s="8"/>
      <c r="H11" s="8"/>
      <c r="I11" s="8"/>
      <c r="J11" s="8"/>
      <c r="K11" s="8"/>
      <c r="L11" s="8"/>
      <c r="M11" s="8"/>
      <c r="N11" s="8"/>
      <c r="O11" s="8"/>
      <c r="P11" s="8"/>
      <c r="Q11" s="8"/>
      <c r="R11" s="8"/>
      <c r="S11" s="8"/>
      <c r="T11" s="8"/>
      <c r="U11" s="8"/>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25">
      <c r="A12" s="1" t="s">
        <v>99</v>
      </c>
      <c r="B12" s="1"/>
      <c r="C12" s="1"/>
      <c r="D12" s="1"/>
      <c r="E12" s="1"/>
      <c r="F12" s="1"/>
      <c r="G12" s="1"/>
      <c r="H12" s="1"/>
      <c r="I12" s="1"/>
      <c r="J12" s="1"/>
      <c r="K12" s="40"/>
      <c r="L12" s="41" t="s">
        <v>100</v>
      </c>
      <c r="M12" s="41"/>
      <c r="N12" s="41"/>
      <c r="O12" s="41"/>
      <c r="P12" s="41"/>
      <c r="Q12" s="41"/>
      <c r="R12" s="41"/>
      <c r="S12" s="41"/>
      <c r="T12" s="41"/>
      <c r="U12" s="41"/>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42" t="s">
        <v>101</v>
      </c>
      <c r="B13" s="42"/>
      <c r="C13" s="42"/>
      <c r="D13" s="42"/>
      <c r="E13" s="42"/>
      <c r="F13" s="42"/>
      <c r="G13" s="42"/>
      <c r="H13" s="42"/>
      <c r="I13" s="42"/>
      <c r="J13" s="42"/>
      <c r="K13" s="40"/>
      <c r="L13" s="5" t="s">
        <v>102</v>
      </c>
      <c r="M13" s="5"/>
      <c r="N13" s="5"/>
      <c r="O13" s="5"/>
      <c r="P13" s="5"/>
      <c r="Q13" s="5"/>
      <c r="R13" s="5"/>
      <c r="S13" s="5"/>
      <c r="T13" s="5"/>
      <c r="U13" s="5"/>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43"/>
      <c r="B14" s="43"/>
      <c r="C14" s="43"/>
      <c r="D14" s="43"/>
      <c r="E14" s="44" t="s">
        <v>103</v>
      </c>
      <c r="F14" s="44"/>
      <c r="G14" s="45"/>
      <c r="H14" s="45"/>
      <c r="I14" s="45"/>
      <c r="J14" s="45"/>
      <c r="K14" s="40"/>
      <c r="L14" s="46"/>
      <c r="M14" s="46"/>
      <c r="N14" s="46"/>
      <c r="O14" s="46"/>
      <c r="P14" s="46"/>
      <c r="Q14" s="46"/>
      <c r="R14" s="46"/>
      <c r="S14" s="46"/>
      <c r="T14" s="46"/>
      <c r="U14" s="46"/>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x14ac:dyDescent="0.25">
      <c r="A15" s="8" t="s">
        <v>104</v>
      </c>
      <c r="B15" s="8"/>
      <c r="C15" s="8"/>
      <c r="D15" s="8"/>
      <c r="E15" s="8"/>
      <c r="F15" s="8"/>
      <c r="G15" s="8"/>
      <c r="H15" s="8"/>
      <c r="I15" s="8"/>
      <c r="J15" s="8"/>
      <c r="K15" s="8"/>
      <c r="L15" s="8"/>
      <c r="M15" s="8"/>
      <c r="N15" s="8"/>
      <c r="O15" s="8"/>
      <c r="P15" s="8"/>
      <c r="Q15" s="8"/>
      <c r="R15" s="8"/>
      <c r="S15" s="8"/>
      <c r="T15" s="8"/>
      <c r="U15" s="8"/>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7.25" customHeight="1" x14ac:dyDescent="0.25">
      <c r="A16" s="47"/>
      <c r="B16" s="47"/>
      <c r="C16" s="47"/>
      <c r="D16" s="47"/>
      <c r="E16" s="47"/>
      <c r="F16" s="47"/>
      <c r="G16" s="47"/>
      <c r="H16" s="47"/>
      <c r="I16" s="47"/>
      <c r="J16" s="47"/>
      <c r="K16" s="47"/>
      <c r="L16" s="47"/>
      <c r="M16" s="47"/>
      <c r="N16" s="47"/>
      <c r="O16" s="47"/>
      <c r="P16" s="47"/>
      <c r="Q16" s="47"/>
      <c r="R16" s="47"/>
      <c r="S16" s="47"/>
      <c r="T16" s="47"/>
      <c r="U16" s="47"/>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75" x14ac:dyDescent="0.25">
      <c r="A17" s="8" t="s">
        <v>105</v>
      </c>
      <c r="B17" s="8"/>
      <c r="C17" s="8"/>
      <c r="D17" s="8"/>
      <c r="E17" s="8"/>
      <c r="F17" s="8"/>
      <c r="G17" s="8"/>
      <c r="H17" s="8"/>
      <c r="I17" s="8"/>
      <c r="J17" s="8"/>
      <c r="K17" s="8"/>
      <c r="L17" s="8"/>
      <c r="M17" s="8"/>
      <c r="N17" s="8"/>
      <c r="O17" s="8"/>
      <c r="P17" s="8"/>
      <c r="Q17" s="8"/>
      <c r="R17" s="8"/>
      <c r="S17" s="8"/>
      <c r="T17" s="8"/>
      <c r="U17" s="8"/>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 customHeight="1" x14ac:dyDescent="0.25">
      <c r="A18" s="48" t="s">
        <v>106</v>
      </c>
      <c r="B18" s="48"/>
      <c r="C18" s="48"/>
      <c r="D18" s="48"/>
      <c r="E18" s="48"/>
      <c r="F18" s="48"/>
      <c r="G18" s="49" t="s">
        <v>107</v>
      </c>
      <c r="H18" s="49"/>
      <c r="I18" s="49"/>
      <c r="J18" s="49"/>
      <c r="K18" s="49"/>
      <c r="L18" s="49" t="s">
        <v>108</v>
      </c>
      <c r="M18" s="49"/>
      <c r="N18" s="49"/>
      <c r="O18" s="49"/>
      <c r="P18" s="49"/>
      <c r="Q18" s="49"/>
      <c r="R18" s="50" t="s">
        <v>109</v>
      </c>
      <c r="S18" s="50"/>
      <c r="T18" s="51" t="s">
        <v>110</v>
      </c>
      <c r="U18" s="51"/>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3.5" customHeight="1" x14ac:dyDescent="0.25">
      <c r="A19" s="52"/>
      <c r="B19" s="52"/>
      <c r="C19" s="52"/>
      <c r="D19" s="52"/>
      <c r="E19" s="52"/>
      <c r="F19" s="52"/>
      <c r="G19" s="52"/>
      <c r="H19" s="52"/>
      <c r="I19" s="52"/>
      <c r="J19" s="52"/>
      <c r="K19" s="52"/>
      <c r="L19" s="53" t="s">
        <v>111</v>
      </c>
      <c r="M19" s="53"/>
      <c r="N19" s="53"/>
      <c r="O19" s="53"/>
      <c r="P19" s="53"/>
      <c r="Q19" s="53"/>
      <c r="R19" s="54"/>
      <c r="S19" s="54"/>
      <c r="T19" s="54"/>
      <c r="U19" s="54"/>
      <c r="V19" s="25"/>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3.5" customHeight="1" x14ac:dyDescent="0.25">
      <c r="A20" s="52"/>
      <c r="B20" s="52"/>
      <c r="C20" s="52"/>
      <c r="D20" s="52"/>
      <c r="E20" s="52"/>
      <c r="F20" s="52"/>
      <c r="G20" s="52"/>
      <c r="H20" s="52"/>
      <c r="I20" s="52"/>
      <c r="J20" s="52"/>
      <c r="K20" s="52"/>
      <c r="L20" s="53" t="s">
        <v>29</v>
      </c>
      <c r="M20" s="53"/>
      <c r="N20" s="53"/>
      <c r="O20" s="53"/>
      <c r="P20" s="53"/>
      <c r="Q20" s="53"/>
      <c r="R20" s="54"/>
      <c r="S20" s="54"/>
      <c r="T20" s="54"/>
      <c r="U20" s="54"/>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3.5" customHeight="1" x14ac:dyDescent="0.25">
      <c r="A21" s="52"/>
      <c r="B21" s="52"/>
      <c r="C21" s="52"/>
      <c r="D21" s="52"/>
      <c r="E21" s="52"/>
      <c r="F21" s="52"/>
      <c r="G21" s="52"/>
      <c r="H21" s="52"/>
      <c r="I21" s="52"/>
      <c r="J21" s="52"/>
      <c r="K21" s="52"/>
      <c r="L21" s="53" t="s">
        <v>112</v>
      </c>
      <c r="M21" s="53"/>
      <c r="N21" s="53"/>
      <c r="O21" s="53"/>
      <c r="P21" s="53"/>
      <c r="Q21" s="53"/>
      <c r="R21" s="54"/>
      <c r="S21" s="54"/>
      <c r="T21" s="54"/>
      <c r="U21" s="54"/>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 customHeight="1" x14ac:dyDescent="0.25">
      <c r="A22" s="55" t="s">
        <v>113</v>
      </c>
      <c r="B22" s="55"/>
      <c r="C22" s="55"/>
      <c r="D22" s="55"/>
      <c r="E22" s="55"/>
      <c r="F22" s="55"/>
      <c r="G22" s="55"/>
      <c r="H22" s="55"/>
      <c r="I22" s="55"/>
      <c r="J22" s="55"/>
      <c r="K22" s="55"/>
      <c r="L22" s="55"/>
      <c r="M22" s="55"/>
      <c r="N22" s="55"/>
      <c r="O22" s="55"/>
      <c r="P22" s="55"/>
      <c r="Q22" s="55"/>
      <c r="R22" s="55"/>
      <c r="S22" s="55"/>
      <c r="T22" s="55"/>
      <c r="U22" s="55"/>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 customHeight="1" x14ac:dyDescent="0.25">
      <c r="A23" s="56" t="s">
        <v>114</v>
      </c>
      <c r="B23" s="56"/>
      <c r="C23" s="56"/>
      <c r="D23" s="56"/>
      <c r="E23" s="56"/>
      <c r="F23" s="56"/>
      <c r="G23" s="56"/>
      <c r="H23" s="56"/>
      <c r="I23" s="56"/>
      <c r="J23" s="56"/>
      <c r="K23" s="56"/>
      <c r="L23" s="57" t="s">
        <v>107</v>
      </c>
      <c r="M23" s="57"/>
      <c r="N23" s="57"/>
      <c r="O23" s="57"/>
      <c r="P23" s="57"/>
      <c r="Q23" s="57"/>
      <c r="R23" s="57"/>
      <c r="S23" s="57"/>
      <c r="T23" s="57"/>
      <c r="U23" s="57"/>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9.25" customHeight="1" x14ac:dyDescent="0.25">
      <c r="A24" s="58"/>
      <c r="B24" s="58"/>
      <c r="C24" s="58"/>
      <c r="D24" s="58"/>
      <c r="E24" s="58"/>
      <c r="F24" s="58"/>
      <c r="G24" s="58"/>
      <c r="H24" s="58"/>
      <c r="I24" s="58"/>
      <c r="J24" s="58"/>
      <c r="K24" s="58"/>
      <c r="L24" s="59"/>
      <c r="M24" s="59"/>
      <c r="N24" s="59"/>
      <c r="O24" s="59"/>
      <c r="P24" s="59"/>
      <c r="Q24" s="59"/>
      <c r="R24" s="59"/>
      <c r="S24" s="59"/>
      <c r="T24" s="59"/>
      <c r="U24" s="59"/>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9.25" customHeight="1" x14ac:dyDescent="0.25">
      <c r="A25" s="58"/>
      <c r="B25" s="58"/>
      <c r="C25" s="58"/>
      <c r="D25" s="58"/>
      <c r="E25" s="58"/>
      <c r="F25" s="58"/>
      <c r="G25" s="58"/>
      <c r="H25" s="58"/>
      <c r="I25" s="58"/>
      <c r="J25" s="58"/>
      <c r="K25" s="58"/>
      <c r="L25" s="59"/>
      <c r="M25" s="59"/>
      <c r="N25" s="59"/>
      <c r="O25" s="59"/>
      <c r="P25" s="59"/>
      <c r="Q25" s="59"/>
      <c r="R25" s="59"/>
      <c r="S25" s="59"/>
      <c r="T25" s="59"/>
      <c r="U25" s="59"/>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9.25" customHeight="1" x14ac:dyDescent="0.25">
      <c r="A26" s="58"/>
      <c r="B26" s="58"/>
      <c r="C26" s="58"/>
      <c r="D26" s="58"/>
      <c r="E26" s="58"/>
      <c r="F26" s="58"/>
      <c r="G26" s="58"/>
      <c r="H26" s="58"/>
      <c r="I26" s="58"/>
      <c r="J26" s="58"/>
      <c r="K26" s="58"/>
      <c r="L26" s="59"/>
      <c r="M26" s="59"/>
      <c r="N26" s="59"/>
      <c r="O26" s="59"/>
      <c r="P26" s="59"/>
      <c r="Q26" s="59"/>
      <c r="R26" s="59"/>
      <c r="S26" s="59"/>
      <c r="T26" s="59"/>
      <c r="U26" s="59"/>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75" customHeight="1" x14ac:dyDescent="0.25">
      <c r="A27" s="60" t="s">
        <v>115</v>
      </c>
      <c r="B27" s="60"/>
      <c r="C27" s="60"/>
      <c r="D27" s="60"/>
      <c r="E27" s="60"/>
      <c r="F27" s="60"/>
      <c r="G27" s="60"/>
      <c r="H27" s="60"/>
      <c r="I27" s="60"/>
      <c r="J27" s="60"/>
      <c r="K27" s="60"/>
      <c r="L27" s="60"/>
      <c r="M27" s="60"/>
      <c r="N27" s="60"/>
      <c r="O27" s="60"/>
      <c r="P27" s="26" t="s">
        <v>116</v>
      </c>
      <c r="Q27" s="27"/>
      <c r="R27" s="26" t="s">
        <v>117</v>
      </c>
      <c r="S27" s="27"/>
      <c r="T27" s="26" t="s">
        <v>118</v>
      </c>
      <c r="U27" s="28"/>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8" customHeight="1" x14ac:dyDescent="0.25">
      <c r="A28" s="56"/>
      <c r="B28" s="56"/>
      <c r="C28" s="56"/>
      <c r="D28" s="56"/>
      <c r="E28" s="56"/>
      <c r="F28" s="56"/>
      <c r="G28" s="56"/>
      <c r="H28" s="56"/>
      <c r="I28" s="56"/>
      <c r="J28" s="56"/>
      <c r="K28" s="56"/>
      <c r="L28" s="61"/>
      <c r="M28" s="61"/>
      <c r="N28" s="61"/>
      <c r="O28" s="61"/>
      <c r="P28" s="61"/>
      <c r="Q28" s="61"/>
      <c r="R28" s="61"/>
      <c r="S28" s="61"/>
      <c r="T28" s="61"/>
      <c r="U28" s="61"/>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5">
      <c r="A29" s="62" t="s">
        <v>119</v>
      </c>
      <c r="B29" s="62"/>
      <c r="C29" s="62"/>
      <c r="D29" s="62"/>
      <c r="E29" s="62"/>
      <c r="F29" s="62"/>
      <c r="G29" s="62"/>
      <c r="H29" s="62"/>
      <c r="I29" s="62"/>
      <c r="J29" s="62"/>
      <c r="K29" s="62"/>
      <c r="L29" s="63" t="s">
        <v>120</v>
      </c>
      <c r="M29" s="63"/>
      <c r="N29" s="63"/>
      <c r="O29" s="63"/>
      <c r="P29" s="63"/>
      <c r="Q29" s="63"/>
      <c r="R29" s="63"/>
      <c r="S29" s="63"/>
      <c r="T29" s="63"/>
      <c r="U29" s="63"/>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 customHeight="1" x14ac:dyDescent="0.25">
      <c r="A30" s="64" t="s">
        <v>121</v>
      </c>
      <c r="B30" s="64"/>
      <c r="C30" s="64"/>
      <c r="D30" s="64"/>
      <c r="E30" s="64"/>
      <c r="F30" s="64"/>
      <c r="G30" s="64"/>
      <c r="H30" s="64"/>
      <c r="I30" s="64"/>
      <c r="J30" s="64"/>
      <c r="K30" s="64"/>
      <c r="L30" s="64"/>
      <c r="M30" s="64"/>
      <c r="N30" s="64"/>
      <c r="O30" s="64"/>
      <c r="P30" s="64"/>
      <c r="Q30" s="64"/>
      <c r="R30" s="64"/>
      <c r="S30" s="64"/>
      <c r="T30" s="64"/>
      <c r="U30" s="64"/>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 customHeight="1" x14ac:dyDescent="0.25">
      <c r="A31" s="65" t="s">
        <v>122</v>
      </c>
      <c r="B31" s="65"/>
      <c r="C31" s="65"/>
      <c r="D31" s="65"/>
      <c r="E31" s="65"/>
      <c r="F31" s="65"/>
      <c r="G31" s="65"/>
      <c r="H31" s="65"/>
      <c r="I31" s="65"/>
      <c r="J31" s="65"/>
      <c r="K31" s="65"/>
      <c r="L31" s="65"/>
      <c r="M31" s="65"/>
      <c r="N31" s="65"/>
      <c r="O31" s="65"/>
      <c r="P31" s="65"/>
      <c r="Q31" s="65"/>
      <c r="R31" s="65"/>
      <c r="S31" s="65"/>
      <c r="T31" s="65"/>
      <c r="U31" s="65"/>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7" customHeight="1" x14ac:dyDescent="0.25">
      <c r="A32" s="66" t="s">
        <v>123</v>
      </c>
      <c r="B32" s="66"/>
      <c r="C32" s="66"/>
      <c r="D32" s="66"/>
      <c r="E32" s="67" t="str">
        <f>+IF(AND(COUNTIF(R19:S21,"SI")=3,COUNTBLANK(R19:R21)=0),"X","")</f>
        <v/>
      </c>
      <c r="F32" s="67"/>
      <c r="G32" s="68" t="s">
        <v>124</v>
      </c>
      <c r="H32" s="68"/>
      <c r="I32" s="68"/>
      <c r="J32" s="68"/>
      <c r="K32" s="67" t="str">
        <f>+IF(COUNTBLANK(R19:R21)&gt;=1,"", IF(COUNTIF(R19:R21,"NO")=1,"X", IF(COUNTIF(R19:R21,"NO")=2,"", IF(COUNTIF(R19:R21,"SI")=1,"X", IF(COUNTIF(R19:R21,"P*")&gt;=1,"X","")))))</f>
        <v/>
      </c>
      <c r="L32" s="67"/>
      <c r="M32" s="68" t="s">
        <v>125</v>
      </c>
      <c r="N32" s="68"/>
      <c r="O32" s="68"/>
      <c r="P32" s="68"/>
      <c r="Q32" s="67" t="str">
        <f>+IF(COUNTBLANK(R19:R21)&gt;=1,"", IF(COUNTIF(R19:R21,"NO")&gt;=2,"X",""))</f>
        <v/>
      </c>
      <c r="R32" s="67"/>
      <c r="S32" s="69" t="str">
        <f>IF(E32="X","",IF(K32="X","Plan de Mejora",IF(Q32="X","Plan de Mejora",IF(E32="","",IF(K32="","",IF("q31="";""",))))))</f>
        <v/>
      </c>
      <c r="T32" s="69"/>
      <c r="U32" s="69"/>
      <c r="V32" s="22">
        <f>IF(S32="Plan de Mejora",1,0)</f>
        <v>0</v>
      </c>
      <c r="W32" s="22" t="b">
        <f>+IF(E32="X",1)</f>
        <v>0</v>
      </c>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4.25" customHeight="1" x14ac:dyDescent="0.25">
      <c r="A33" s="65" t="s">
        <v>126</v>
      </c>
      <c r="B33" s="65"/>
      <c r="C33" s="65"/>
      <c r="D33" s="65"/>
      <c r="E33" s="65"/>
      <c r="F33" s="65"/>
      <c r="G33" s="65"/>
      <c r="H33" s="65"/>
      <c r="I33" s="65"/>
      <c r="J33" s="65"/>
      <c r="K33" s="65"/>
      <c r="L33" s="65"/>
      <c r="M33" s="65"/>
      <c r="N33" s="65"/>
      <c r="O33" s="65"/>
      <c r="P33" s="65"/>
      <c r="Q33" s="65"/>
      <c r="R33" s="65"/>
      <c r="S33" s="65"/>
      <c r="T33" s="65"/>
      <c r="U33" s="65"/>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7" customHeight="1" x14ac:dyDescent="0.25">
      <c r="A34" s="66" t="s">
        <v>123</v>
      </c>
      <c r="B34" s="66"/>
      <c r="C34" s="66"/>
      <c r="D34" s="66"/>
      <c r="E34" s="67" t="str">
        <f>+IF(AND(COUNTIF(T19:U21,"SI")=3,COUNTBLANK(T19:T21)=0),"X","")</f>
        <v/>
      </c>
      <c r="F34" s="67"/>
      <c r="G34" s="68" t="s">
        <v>124</v>
      </c>
      <c r="H34" s="68"/>
      <c r="I34" s="68"/>
      <c r="J34" s="68"/>
      <c r="K34" s="67" t="str">
        <f>+IF(COUNTBLANK(T19:T21)&gt;=1,"", IF(COUNTIF(T19:T21,"NO")=1,"X", IF(COUNTIF(T19:T21,"NO")=2,"", IF(COUNTIF(T19:T21,"SI")=1,"X", IF(COUNTIF(T19:T21,"P*")&gt;=1,"X","")))))</f>
        <v/>
      </c>
      <c r="L34" s="67"/>
      <c r="M34" s="68" t="s">
        <v>125</v>
      </c>
      <c r="N34" s="68"/>
      <c r="O34" s="68"/>
      <c r="P34" s="68"/>
      <c r="Q34" s="67" t="str">
        <f>+IF(COUNTBLANK(T19:T21)&gt;=1,"", IF(COUNTIF(T19:T21,"NO")&gt;=2,"X",""))</f>
        <v/>
      </c>
      <c r="R34" s="67"/>
      <c r="S34" s="70" t="str">
        <f>IF(E34="X","",IF(K34="X","Plan de Mejora",IF(Q34="X","Plan de Mejora",IF(E34="","",IF(K34="","",IF("q33="";""",))))))</f>
        <v/>
      </c>
      <c r="T34" s="70"/>
      <c r="U34" s="70"/>
      <c r="V34" s="22">
        <f>IF(S34="Plan de Mejora",1,0)</f>
        <v>0</v>
      </c>
      <c r="W34" s="22" t="b">
        <f>+IF(E34="X",1)</f>
        <v>0</v>
      </c>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3.75" customHeight="1" x14ac:dyDescent="0.25">
      <c r="A35" s="71" t="s">
        <v>127</v>
      </c>
      <c r="B35" s="71"/>
      <c r="C35" s="71"/>
      <c r="D35" s="71"/>
      <c r="E35" s="71"/>
      <c r="F35" s="71"/>
      <c r="G35" s="72" t="s">
        <v>107</v>
      </c>
      <c r="H35" s="72"/>
      <c r="I35" s="72"/>
      <c r="J35" s="72"/>
      <c r="K35" s="72"/>
      <c r="L35" s="72" t="s">
        <v>108</v>
      </c>
      <c r="M35" s="72"/>
      <c r="N35" s="72"/>
      <c r="O35" s="72"/>
      <c r="P35" s="72"/>
      <c r="Q35" s="72"/>
      <c r="R35" s="50" t="s">
        <v>109</v>
      </c>
      <c r="S35" s="50"/>
      <c r="T35" s="51" t="s">
        <v>110</v>
      </c>
      <c r="U35" s="51"/>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43.5" customHeight="1" x14ac:dyDescent="0.25">
      <c r="A36" s="52"/>
      <c r="B36" s="52"/>
      <c r="C36" s="52"/>
      <c r="D36" s="52"/>
      <c r="E36" s="52"/>
      <c r="F36" s="52"/>
      <c r="G36" s="73"/>
      <c r="H36" s="73"/>
      <c r="I36" s="73"/>
      <c r="J36" s="73"/>
      <c r="K36" s="73"/>
      <c r="L36" s="53" t="s">
        <v>111</v>
      </c>
      <c r="M36" s="53"/>
      <c r="N36" s="53"/>
      <c r="O36" s="53"/>
      <c r="P36" s="53"/>
      <c r="Q36" s="53"/>
      <c r="R36" s="54"/>
      <c r="S36" s="54"/>
      <c r="T36" s="54"/>
      <c r="U36" s="54"/>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43.5" customHeight="1" x14ac:dyDescent="0.25">
      <c r="A37" s="52"/>
      <c r="B37" s="52"/>
      <c r="C37" s="52"/>
      <c r="D37" s="52"/>
      <c r="E37" s="52"/>
      <c r="F37" s="52"/>
      <c r="G37" s="73"/>
      <c r="H37" s="73"/>
      <c r="I37" s="73"/>
      <c r="J37" s="73"/>
      <c r="K37" s="73"/>
      <c r="L37" s="53" t="s">
        <v>29</v>
      </c>
      <c r="M37" s="53"/>
      <c r="N37" s="53"/>
      <c r="O37" s="53"/>
      <c r="P37" s="53"/>
      <c r="Q37" s="53"/>
      <c r="R37" s="54"/>
      <c r="S37" s="54"/>
      <c r="T37" s="54"/>
      <c r="U37" s="54"/>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43.5" customHeight="1" x14ac:dyDescent="0.25">
      <c r="A38" s="52"/>
      <c r="B38" s="52"/>
      <c r="C38" s="52"/>
      <c r="D38" s="52"/>
      <c r="E38" s="52"/>
      <c r="F38" s="52"/>
      <c r="G38" s="73"/>
      <c r="H38" s="73"/>
      <c r="I38" s="73"/>
      <c r="J38" s="73"/>
      <c r="K38" s="73"/>
      <c r="L38" s="53" t="s">
        <v>112</v>
      </c>
      <c r="M38" s="53"/>
      <c r="N38" s="53"/>
      <c r="O38" s="53"/>
      <c r="P38" s="53"/>
      <c r="Q38" s="53"/>
      <c r="R38" s="54"/>
      <c r="S38" s="54"/>
      <c r="T38" s="54"/>
      <c r="U38" s="54"/>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0.5" customHeight="1" x14ac:dyDescent="0.25">
      <c r="A39" s="55" t="s">
        <v>113</v>
      </c>
      <c r="B39" s="55"/>
      <c r="C39" s="55"/>
      <c r="D39" s="55"/>
      <c r="E39" s="55"/>
      <c r="F39" s="55"/>
      <c r="G39" s="55"/>
      <c r="H39" s="55"/>
      <c r="I39" s="55"/>
      <c r="J39" s="55"/>
      <c r="K39" s="55"/>
      <c r="L39" s="55"/>
      <c r="M39" s="55"/>
      <c r="N39" s="55"/>
      <c r="O39" s="55"/>
      <c r="P39" s="55"/>
      <c r="Q39" s="55"/>
      <c r="R39" s="55"/>
      <c r="S39" s="55"/>
      <c r="T39" s="55"/>
      <c r="U39" s="55"/>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0.5" customHeight="1" x14ac:dyDescent="0.25">
      <c r="A40" s="74" t="s">
        <v>128</v>
      </c>
      <c r="B40" s="74"/>
      <c r="C40" s="74"/>
      <c r="D40" s="74"/>
      <c r="E40" s="74"/>
      <c r="F40" s="74"/>
      <c r="G40" s="74"/>
      <c r="H40" s="74"/>
      <c r="I40" s="74"/>
      <c r="J40" s="74"/>
      <c r="K40" s="74"/>
      <c r="L40" s="75" t="s">
        <v>107</v>
      </c>
      <c r="M40" s="75"/>
      <c r="N40" s="75"/>
      <c r="O40" s="75"/>
      <c r="P40" s="75"/>
      <c r="Q40" s="75"/>
      <c r="R40" s="75"/>
      <c r="S40" s="75"/>
      <c r="T40" s="75"/>
      <c r="U40" s="75"/>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5.5" customHeight="1" x14ac:dyDescent="0.25">
      <c r="A41" s="58"/>
      <c r="B41" s="58"/>
      <c r="C41" s="58"/>
      <c r="D41" s="58"/>
      <c r="E41" s="58"/>
      <c r="F41" s="58"/>
      <c r="G41" s="58"/>
      <c r="H41" s="58"/>
      <c r="I41" s="58"/>
      <c r="J41" s="58"/>
      <c r="K41" s="58"/>
      <c r="L41" s="59"/>
      <c r="M41" s="59"/>
      <c r="N41" s="59"/>
      <c r="O41" s="59"/>
      <c r="P41" s="59"/>
      <c r="Q41" s="59"/>
      <c r="R41" s="59"/>
      <c r="S41" s="59"/>
      <c r="T41" s="59"/>
      <c r="U41" s="59"/>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5.5" customHeight="1" x14ac:dyDescent="0.25">
      <c r="A42" s="58"/>
      <c r="B42" s="58"/>
      <c r="C42" s="58"/>
      <c r="D42" s="58"/>
      <c r="E42" s="58"/>
      <c r="F42" s="58"/>
      <c r="G42" s="58"/>
      <c r="H42" s="58"/>
      <c r="I42" s="58"/>
      <c r="J42" s="58"/>
      <c r="K42" s="58"/>
      <c r="L42" s="59"/>
      <c r="M42" s="59"/>
      <c r="N42" s="59"/>
      <c r="O42" s="59"/>
      <c r="P42" s="59"/>
      <c r="Q42" s="59"/>
      <c r="R42" s="59"/>
      <c r="S42" s="59"/>
      <c r="T42" s="59"/>
      <c r="U42" s="59"/>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5.5" customHeight="1" x14ac:dyDescent="0.25">
      <c r="A43" s="58"/>
      <c r="B43" s="58"/>
      <c r="C43" s="58"/>
      <c r="D43" s="58"/>
      <c r="E43" s="58"/>
      <c r="F43" s="58"/>
      <c r="G43" s="58"/>
      <c r="H43" s="58"/>
      <c r="I43" s="58"/>
      <c r="J43" s="58"/>
      <c r="K43" s="58"/>
      <c r="L43" s="59"/>
      <c r="M43" s="59"/>
      <c r="N43" s="59"/>
      <c r="O43" s="59"/>
      <c r="P43" s="59"/>
      <c r="Q43" s="59"/>
      <c r="R43" s="59"/>
      <c r="S43" s="59"/>
      <c r="T43" s="59"/>
      <c r="U43" s="59"/>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75" customHeight="1" x14ac:dyDescent="0.25">
      <c r="A44" s="60" t="s">
        <v>115</v>
      </c>
      <c r="B44" s="60"/>
      <c r="C44" s="60"/>
      <c r="D44" s="60"/>
      <c r="E44" s="60"/>
      <c r="F44" s="60"/>
      <c r="G44" s="60"/>
      <c r="H44" s="60"/>
      <c r="I44" s="60"/>
      <c r="J44" s="60"/>
      <c r="K44" s="60"/>
      <c r="L44" s="60"/>
      <c r="M44" s="60"/>
      <c r="N44" s="60"/>
      <c r="O44" s="60"/>
      <c r="P44" s="26" t="s">
        <v>116</v>
      </c>
      <c r="Q44" s="27"/>
      <c r="R44" s="26" t="s">
        <v>117</v>
      </c>
      <c r="S44" s="27"/>
      <c r="T44" s="26" t="s">
        <v>118</v>
      </c>
      <c r="U44" s="28"/>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35.25" customHeight="1" x14ac:dyDescent="0.25">
      <c r="A45" s="56"/>
      <c r="B45" s="56"/>
      <c r="C45" s="56"/>
      <c r="D45" s="56"/>
      <c r="E45" s="56"/>
      <c r="F45" s="56"/>
      <c r="G45" s="56"/>
      <c r="H45" s="56"/>
      <c r="I45" s="56"/>
      <c r="J45" s="56"/>
      <c r="K45" s="56"/>
      <c r="L45" s="61"/>
      <c r="M45" s="61"/>
      <c r="N45" s="61"/>
      <c r="O45" s="61"/>
      <c r="P45" s="61"/>
      <c r="Q45" s="61"/>
      <c r="R45" s="61"/>
      <c r="S45" s="61"/>
      <c r="T45" s="61"/>
      <c r="U45" s="61"/>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25">
      <c r="A46" s="62" t="s">
        <v>119</v>
      </c>
      <c r="B46" s="62"/>
      <c r="C46" s="62"/>
      <c r="D46" s="62"/>
      <c r="E46" s="62"/>
      <c r="F46" s="62"/>
      <c r="G46" s="62"/>
      <c r="H46" s="62"/>
      <c r="I46" s="62"/>
      <c r="J46" s="62"/>
      <c r="K46" s="62"/>
      <c r="L46" s="63" t="s">
        <v>120</v>
      </c>
      <c r="M46" s="63"/>
      <c r="N46" s="63"/>
      <c r="O46" s="63"/>
      <c r="P46" s="63"/>
      <c r="Q46" s="63"/>
      <c r="R46" s="63"/>
      <c r="S46" s="63"/>
      <c r="T46" s="63"/>
      <c r="U46" s="63"/>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customHeight="1" x14ac:dyDescent="0.25">
      <c r="A47" s="64" t="s">
        <v>121</v>
      </c>
      <c r="B47" s="64"/>
      <c r="C47" s="64"/>
      <c r="D47" s="64"/>
      <c r="E47" s="64"/>
      <c r="F47" s="64"/>
      <c r="G47" s="64"/>
      <c r="H47" s="64"/>
      <c r="I47" s="64"/>
      <c r="J47" s="64"/>
      <c r="K47" s="64"/>
      <c r="L47" s="64"/>
      <c r="M47" s="64"/>
      <c r="N47" s="64"/>
      <c r="O47" s="64"/>
      <c r="P47" s="64"/>
      <c r="Q47" s="64"/>
      <c r="R47" s="64"/>
      <c r="S47" s="64"/>
      <c r="T47" s="64"/>
      <c r="U47" s="64"/>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 customHeight="1" x14ac:dyDescent="0.25">
      <c r="A48" s="65" t="s">
        <v>122</v>
      </c>
      <c r="B48" s="65"/>
      <c r="C48" s="65"/>
      <c r="D48" s="65"/>
      <c r="E48" s="65"/>
      <c r="F48" s="65"/>
      <c r="G48" s="65"/>
      <c r="H48" s="65"/>
      <c r="I48" s="65"/>
      <c r="J48" s="65"/>
      <c r="K48" s="65"/>
      <c r="L48" s="65"/>
      <c r="M48" s="65"/>
      <c r="N48" s="65"/>
      <c r="O48" s="65"/>
      <c r="P48" s="65"/>
      <c r="Q48" s="65"/>
      <c r="R48" s="65"/>
      <c r="S48" s="65"/>
      <c r="T48" s="65"/>
      <c r="U48" s="65"/>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7" customHeight="1" x14ac:dyDescent="0.25">
      <c r="A49" s="66" t="s">
        <v>123</v>
      </c>
      <c r="B49" s="66"/>
      <c r="C49" s="66"/>
      <c r="D49" s="66"/>
      <c r="E49" s="67" t="str">
        <f>+IF(AND(COUNTIF(R36:S38,"SI")=3,COUNTBLANK(R36:R38)=0),"X","")</f>
        <v/>
      </c>
      <c r="F49" s="67"/>
      <c r="G49" s="68" t="s">
        <v>124</v>
      </c>
      <c r="H49" s="68"/>
      <c r="I49" s="68"/>
      <c r="J49" s="68"/>
      <c r="K49" s="67" t="str">
        <f>+IF(COUNTBLANK(R36:R38)&gt;=1,"", IF(COUNTIF(R36:R38,"NO")=1,"X", IF(COUNTIF(R36:R38,"NO")=2,"", IF(COUNTIF(R36:R38,"SI")=1,"X", IF(COUNTIF(R36:R38,"P*")&gt;=1,"X","")))))</f>
        <v/>
      </c>
      <c r="L49" s="67"/>
      <c r="M49" s="68" t="s">
        <v>125</v>
      </c>
      <c r="N49" s="68"/>
      <c r="O49" s="68"/>
      <c r="P49" s="68"/>
      <c r="Q49" s="67" t="str">
        <f>+IF(COUNTBLANK(R36:R38)&gt;=1,"", IF(COUNTIF(R36:R38,"NO")&gt;=2,"X",""))</f>
        <v/>
      </c>
      <c r="R49" s="67"/>
      <c r="S49" s="76" t="str">
        <f>IF(E49="X","",IF(K49="X","Plan de Mejora",IF(Q49="X","Plan de Mejora",IF(E49="","",IF(K49="","",IF("q48="";""",))))))</f>
        <v/>
      </c>
      <c r="T49" s="76"/>
      <c r="U49" s="76"/>
      <c r="V49" s="22">
        <f>IF(S49="Plan de Mejora",1,0)</f>
        <v>0</v>
      </c>
      <c r="W49" s="22" t="b">
        <f>+IF(E49="X",1)</f>
        <v>0</v>
      </c>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5" customHeight="1" x14ac:dyDescent="0.25">
      <c r="A50" s="65" t="s">
        <v>126</v>
      </c>
      <c r="B50" s="65"/>
      <c r="C50" s="65"/>
      <c r="D50" s="65"/>
      <c r="E50" s="65"/>
      <c r="F50" s="65"/>
      <c r="G50" s="65"/>
      <c r="H50" s="65"/>
      <c r="I50" s="65"/>
      <c r="J50" s="65"/>
      <c r="K50" s="65"/>
      <c r="L50" s="65"/>
      <c r="M50" s="65"/>
      <c r="N50" s="65"/>
      <c r="O50" s="65"/>
      <c r="P50" s="65"/>
      <c r="Q50" s="65"/>
      <c r="R50" s="65"/>
      <c r="S50" s="65"/>
      <c r="T50" s="65"/>
      <c r="U50" s="65"/>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7" customHeight="1" x14ac:dyDescent="0.25">
      <c r="A51" s="66" t="s">
        <v>123</v>
      </c>
      <c r="B51" s="66"/>
      <c r="C51" s="66"/>
      <c r="D51" s="66"/>
      <c r="E51" s="67" t="str">
        <f>+IF(AND(COUNTIF(T36:U38,"SI")=3,COUNTBLANK(T36:T38)=0),"X","")</f>
        <v/>
      </c>
      <c r="F51" s="67"/>
      <c r="G51" s="68" t="s">
        <v>124</v>
      </c>
      <c r="H51" s="68"/>
      <c r="I51" s="68"/>
      <c r="J51" s="68"/>
      <c r="K51" s="67" t="str">
        <f>+IF(COUNTBLANK(T36:T38)&gt;=1,"", IF(COUNTIF(T36:T38,"NO")=1,"X", IF(COUNTIF(T36:T38,"NO")=2,"", IF(COUNTIF(T36:T38,"SI")=1,"X", IF(COUNTIF(T36:T38,"P*")&gt;=1,"X","")))))</f>
        <v/>
      </c>
      <c r="L51" s="67"/>
      <c r="M51" s="68" t="s">
        <v>125</v>
      </c>
      <c r="N51" s="68"/>
      <c r="O51" s="68"/>
      <c r="P51" s="68"/>
      <c r="Q51" s="67" t="str">
        <f>+IF(COUNTBLANK(T36:T38)&gt;=1,"", IF(COUNTIF(T36:T38,"NO")&gt;=2,"X",""))</f>
        <v/>
      </c>
      <c r="R51" s="67"/>
      <c r="S51" s="76" t="str">
        <f>IF(E51="X","",IF(K51="X","Plan de Mejora",IF(Q51="X","Plan de Mejora",IF(E51="","",IF(K51="","",IF("q50="";""",))))))</f>
        <v/>
      </c>
      <c r="T51" s="76"/>
      <c r="U51" s="76"/>
      <c r="V51" s="22">
        <f>IF(S51="Plan de Mejora",1,0)</f>
        <v>0</v>
      </c>
      <c r="W51" s="22" t="b">
        <f>+IF(E51="X",1)</f>
        <v>0</v>
      </c>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33.75" customHeight="1" x14ac:dyDescent="0.25">
      <c r="A52" s="71" t="s">
        <v>129</v>
      </c>
      <c r="B52" s="71"/>
      <c r="C52" s="71"/>
      <c r="D52" s="71"/>
      <c r="E52" s="71"/>
      <c r="F52" s="71"/>
      <c r="G52" s="72" t="s">
        <v>107</v>
      </c>
      <c r="H52" s="72"/>
      <c r="I52" s="72"/>
      <c r="J52" s="72"/>
      <c r="K52" s="72"/>
      <c r="L52" s="72" t="s">
        <v>108</v>
      </c>
      <c r="M52" s="72"/>
      <c r="N52" s="72"/>
      <c r="O52" s="72"/>
      <c r="P52" s="72"/>
      <c r="Q52" s="72"/>
      <c r="R52" s="50" t="s">
        <v>109</v>
      </c>
      <c r="S52" s="50"/>
      <c r="T52" s="51" t="s">
        <v>110</v>
      </c>
      <c r="U52" s="51"/>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43.5" customHeight="1" x14ac:dyDescent="0.25">
      <c r="A53" s="52"/>
      <c r="B53" s="52"/>
      <c r="C53" s="52"/>
      <c r="D53" s="52"/>
      <c r="E53" s="52"/>
      <c r="F53" s="52"/>
      <c r="G53" s="73"/>
      <c r="H53" s="73"/>
      <c r="I53" s="73"/>
      <c r="J53" s="73"/>
      <c r="K53" s="73"/>
      <c r="L53" s="53" t="s">
        <v>111</v>
      </c>
      <c r="M53" s="53"/>
      <c r="N53" s="53"/>
      <c r="O53" s="53"/>
      <c r="P53" s="53"/>
      <c r="Q53" s="53"/>
      <c r="R53" s="54"/>
      <c r="S53" s="54"/>
      <c r="T53" s="54"/>
      <c r="U53" s="54"/>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43.5" customHeight="1" x14ac:dyDescent="0.25">
      <c r="A54" s="52"/>
      <c r="B54" s="52"/>
      <c r="C54" s="52"/>
      <c r="D54" s="52"/>
      <c r="E54" s="52"/>
      <c r="F54" s="52"/>
      <c r="G54" s="73"/>
      <c r="H54" s="73"/>
      <c r="I54" s="73"/>
      <c r="J54" s="73"/>
      <c r="K54" s="73"/>
      <c r="L54" s="53" t="s">
        <v>29</v>
      </c>
      <c r="M54" s="53"/>
      <c r="N54" s="53"/>
      <c r="O54" s="53"/>
      <c r="P54" s="53"/>
      <c r="Q54" s="53"/>
      <c r="R54" s="54"/>
      <c r="S54" s="54"/>
      <c r="T54" s="54"/>
      <c r="U54" s="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43.5" customHeight="1" x14ac:dyDescent="0.25">
      <c r="A55" s="52"/>
      <c r="B55" s="52"/>
      <c r="C55" s="52"/>
      <c r="D55" s="52"/>
      <c r="E55" s="52"/>
      <c r="F55" s="52"/>
      <c r="G55" s="73"/>
      <c r="H55" s="73"/>
      <c r="I55" s="73"/>
      <c r="J55" s="73"/>
      <c r="K55" s="73"/>
      <c r="L55" s="53" t="s">
        <v>112</v>
      </c>
      <c r="M55" s="53"/>
      <c r="N55" s="53"/>
      <c r="O55" s="53"/>
      <c r="P55" s="53"/>
      <c r="Q55" s="53"/>
      <c r="R55" s="54"/>
      <c r="S55" s="54"/>
      <c r="T55" s="54"/>
      <c r="U55" s="54"/>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0.5" customHeight="1" x14ac:dyDescent="0.25">
      <c r="A56" s="55" t="s">
        <v>113</v>
      </c>
      <c r="B56" s="55"/>
      <c r="C56" s="55"/>
      <c r="D56" s="55"/>
      <c r="E56" s="55"/>
      <c r="F56" s="55"/>
      <c r="G56" s="55"/>
      <c r="H56" s="55"/>
      <c r="I56" s="55"/>
      <c r="J56" s="55"/>
      <c r="K56" s="55"/>
      <c r="L56" s="55"/>
      <c r="M56" s="55"/>
      <c r="N56" s="55"/>
      <c r="O56" s="55"/>
      <c r="P56" s="55"/>
      <c r="Q56" s="55"/>
      <c r="R56" s="55"/>
      <c r="S56" s="55"/>
      <c r="T56" s="55"/>
      <c r="U56" s="55"/>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0.5" customHeight="1" x14ac:dyDescent="0.25">
      <c r="A57" s="74" t="s">
        <v>130</v>
      </c>
      <c r="B57" s="74"/>
      <c r="C57" s="74"/>
      <c r="D57" s="74"/>
      <c r="E57" s="74"/>
      <c r="F57" s="74"/>
      <c r="G57" s="74"/>
      <c r="H57" s="74"/>
      <c r="I57" s="74"/>
      <c r="J57" s="74"/>
      <c r="K57" s="74"/>
      <c r="L57" s="75" t="s">
        <v>107</v>
      </c>
      <c r="M57" s="75"/>
      <c r="N57" s="75"/>
      <c r="O57" s="75"/>
      <c r="P57" s="75"/>
      <c r="Q57" s="75"/>
      <c r="R57" s="75"/>
      <c r="S57" s="75"/>
      <c r="T57" s="75"/>
      <c r="U57" s="75"/>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4.75" customHeight="1" x14ac:dyDescent="0.25">
      <c r="A58" s="58"/>
      <c r="B58" s="58"/>
      <c r="C58" s="58"/>
      <c r="D58" s="58"/>
      <c r="E58" s="58"/>
      <c r="F58" s="58"/>
      <c r="G58" s="58"/>
      <c r="H58" s="58"/>
      <c r="I58" s="58"/>
      <c r="J58" s="58"/>
      <c r="K58" s="58"/>
      <c r="L58" s="59"/>
      <c r="M58" s="59"/>
      <c r="N58" s="59"/>
      <c r="O58" s="59"/>
      <c r="P58" s="59"/>
      <c r="Q58" s="59"/>
      <c r="R58" s="59"/>
      <c r="S58" s="59"/>
      <c r="T58" s="59"/>
      <c r="U58" s="59"/>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5.5" customHeight="1" x14ac:dyDescent="0.25">
      <c r="A59" s="58"/>
      <c r="B59" s="58"/>
      <c r="C59" s="58"/>
      <c r="D59" s="58"/>
      <c r="E59" s="58"/>
      <c r="F59" s="58"/>
      <c r="G59" s="58"/>
      <c r="H59" s="58"/>
      <c r="I59" s="58"/>
      <c r="J59" s="58"/>
      <c r="K59" s="58"/>
      <c r="L59" s="59"/>
      <c r="M59" s="59"/>
      <c r="N59" s="59"/>
      <c r="O59" s="59"/>
      <c r="P59" s="59"/>
      <c r="Q59" s="59"/>
      <c r="R59" s="59"/>
      <c r="S59" s="59"/>
      <c r="T59" s="59"/>
      <c r="U59" s="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5.5" customHeight="1" x14ac:dyDescent="0.25">
      <c r="A60" s="58"/>
      <c r="B60" s="58"/>
      <c r="C60" s="58"/>
      <c r="D60" s="58"/>
      <c r="E60" s="58"/>
      <c r="F60" s="58"/>
      <c r="G60" s="58"/>
      <c r="H60" s="58"/>
      <c r="I60" s="58"/>
      <c r="J60" s="58"/>
      <c r="K60" s="58"/>
      <c r="L60" s="59"/>
      <c r="M60" s="59"/>
      <c r="N60" s="59"/>
      <c r="O60" s="59"/>
      <c r="P60" s="59"/>
      <c r="Q60" s="59"/>
      <c r="R60" s="59"/>
      <c r="S60" s="59"/>
      <c r="T60" s="59"/>
      <c r="U60" s="59"/>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75" customHeight="1" x14ac:dyDescent="0.25">
      <c r="A61" s="60" t="s">
        <v>115</v>
      </c>
      <c r="B61" s="60"/>
      <c r="C61" s="60"/>
      <c r="D61" s="60"/>
      <c r="E61" s="60"/>
      <c r="F61" s="60"/>
      <c r="G61" s="60"/>
      <c r="H61" s="60"/>
      <c r="I61" s="60"/>
      <c r="J61" s="60"/>
      <c r="K61" s="60"/>
      <c r="L61" s="60"/>
      <c r="M61" s="60"/>
      <c r="N61" s="60"/>
      <c r="O61" s="60"/>
      <c r="P61" s="26" t="s">
        <v>116</v>
      </c>
      <c r="Q61" s="27"/>
      <c r="R61" s="26" t="s">
        <v>117</v>
      </c>
      <c r="S61" s="27"/>
      <c r="T61" s="26" t="s">
        <v>118</v>
      </c>
      <c r="U61" s="28"/>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5.25" customHeight="1" x14ac:dyDescent="0.25">
      <c r="A62" s="56"/>
      <c r="B62" s="56"/>
      <c r="C62" s="56"/>
      <c r="D62" s="56"/>
      <c r="E62" s="56"/>
      <c r="F62" s="56"/>
      <c r="G62" s="56"/>
      <c r="H62" s="56"/>
      <c r="I62" s="56"/>
      <c r="J62" s="56"/>
      <c r="K62" s="56"/>
      <c r="L62" s="61"/>
      <c r="M62" s="61"/>
      <c r="N62" s="61"/>
      <c r="O62" s="61"/>
      <c r="P62" s="61"/>
      <c r="Q62" s="61"/>
      <c r="R62" s="61"/>
      <c r="S62" s="61"/>
      <c r="T62" s="61"/>
      <c r="U62" s="61"/>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62" t="s">
        <v>119</v>
      </c>
      <c r="B63" s="62"/>
      <c r="C63" s="62"/>
      <c r="D63" s="62"/>
      <c r="E63" s="62"/>
      <c r="F63" s="62"/>
      <c r="G63" s="62"/>
      <c r="H63" s="62"/>
      <c r="I63" s="62"/>
      <c r="J63" s="62"/>
      <c r="K63" s="62"/>
      <c r="L63" s="63" t="s">
        <v>120</v>
      </c>
      <c r="M63" s="63"/>
      <c r="N63" s="63"/>
      <c r="O63" s="63"/>
      <c r="P63" s="63"/>
      <c r="Q63" s="63"/>
      <c r="R63" s="63"/>
      <c r="S63" s="63"/>
      <c r="T63" s="63"/>
      <c r="U63" s="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5" customHeight="1" x14ac:dyDescent="0.25">
      <c r="A64" s="64" t="s">
        <v>121</v>
      </c>
      <c r="B64" s="64"/>
      <c r="C64" s="64"/>
      <c r="D64" s="64"/>
      <c r="E64" s="64"/>
      <c r="F64" s="64"/>
      <c r="G64" s="64"/>
      <c r="H64" s="64"/>
      <c r="I64" s="64"/>
      <c r="J64" s="64"/>
      <c r="K64" s="64"/>
      <c r="L64" s="64"/>
      <c r="M64" s="64"/>
      <c r="N64" s="64"/>
      <c r="O64" s="64"/>
      <c r="P64" s="64"/>
      <c r="Q64" s="64"/>
      <c r="R64" s="64"/>
      <c r="S64" s="64"/>
      <c r="T64" s="64"/>
      <c r="U64" s="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5" customHeight="1" x14ac:dyDescent="0.25">
      <c r="A65" s="65" t="s">
        <v>122</v>
      </c>
      <c r="B65" s="65"/>
      <c r="C65" s="65"/>
      <c r="D65" s="65"/>
      <c r="E65" s="65"/>
      <c r="F65" s="65"/>
      <c r="G65" s="65"/>
      <c r="H65" s="65"/>
      <c r="I65" s="65"/>
      <c r="J65" s="65"/>
      <c r="K65" s="65"/>
      <c r="L65" s="65"/>
      <c r="M65" s="65"/>
      <c r="N65" s="65"/>
      <c r="O65" s="65"/>
      <c r="P65" s="65"/>
      <c r="Q65" s="65"/>
      <c r="R65" s="65"/>
      <c r="S65" s="65"/>
      <c r="T65" s="65"/>
      <c r="U65" s="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22.5" customHeight="1" x14ac:dyDescent="0.25">
      <c r="A66" s="66" t="s">
        <v>123</v>
      </c>
      <c r="B66" s="66"/>
      <c r="C66" s="66"/>
      <c r="D66" s="66"/>
      <c r="E66" s="67" t="str">
        <f>+IF(AND(COUNTIF(R53:S55,"SI")=3,COUNTBLANK(R53:R55)=0),"X","")</f>
        <v/>
      </c>
      <c r="F66" s="67"/>
      <c r="G66" s="68" t="s">
        <v>124</v>
      </c>
      <c r="H66" s="68"/>
      <c r="I66" s="68"/>
      <c r="J66" s="68"/>
      <c r="K66" s="67" t="str">
        <f>+IF(COUNTBLANK(R53:R55)&gt;=1,"", IF(COUNTIF(R53:R55,"NO")=1,"X", IF(COUNTIF(R53:R55,"NO")=2,"", IF(COUNTIF(R53:R55,"SI")=1,"X", IF(COUNTIF(R53:R55,"P*")&gt;=1,"X","")))))</f>
        <v/>
      </c>
      <c r="L66" s="67"/>
      <c r="M66" s="68" t="s">
        <v>125</v>
      </c>
      <c r="N66" s="68"/>
      <c r="O66" s="68"/>
      <c r="P66" s="68"/>
      <c r="Q66" s="67" t="str">
        <f>+IF(COUNTBLANK(R53:R55)&gt;=1,"", IF(COUNTIF(R53:R55,"NO")&gt;=2,"X",""))</f>
        <v/>
      </c>
      <c r="R66" s="67"/>
      <c r="S66" s="77" t="str">
        <f>IF(E66="X","",IF(K66="X","Plan de Mejora",IF(Q66="X","Plan de Mejora",IF(E66="","",IF(K66="","",IF("q65="";""",))))))</f>
        <v/>
      </c>
      <c r="T66" s="77"/>
      <c r="U66" s="77"/>
      <c r="V66" s="22">
        <f>IF(S66="Plan de Mejora",1,0)</f>
        <v>0</v>
      </c>
      <c r="W66" s="22" t="b">
        <f>+IF(E66="X",1)</f>
        <v>0</v>
      </c>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25">
      <c r="A67" s="65" t="s">
        <v>126</v>
      </c>
      <c r="B67" s="65"/>
      <c r="C67" s="65"/>
      <c r="D67" s="65"/>
      <c r="E67" s="65"/>
      <c r="F67" s="65"/>
      <c r="G67" s="65"/>
      <c r="H67" s="65"/>
      <c r="I67" s="65"/>
      <c r="J67" s="65"/>
      <c r="K67" s="65"/>
      <c r="L67" s="65"/>
      <c r="M67" s="65"/>
      <c r="N67" s="65"/>
      <c r="O67" s="65"/>
      <c r="P67" s="65"/>
      <c r="Q67" s="65"/>
      <c r="R67" s="65"/>
      <c r="S67" s="65"/>
      <c r="T67" s="65"/>
      <c r="U67" s="65"/>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24" customHeight="1" x14ac:dyDescent="0.25">
      <c r="A68" s="66" t="s">
        <v>123</v>
      </c>
      <c r="B68" s="66"/>
      <c r="C68" s="66"/>
      <c r="D68" s="66"/>
      <c r="E68" s="67" t="str">
        <f>+IF(AND(COUNTIF(T53:U55,"SI")=3,COUNTBLANK(T53:T55)=0),"X","")</f>
        <v/>
      </c>
      <c r="F68" s="67"/>
      <c r="G68" s="68" t="s">
        <v>124</v>
      </c>
      <c r="H68" s="68"/>
      <c r="I68" s="68"/>
      <c r="J68" s="68"/>
      <c r="K68" s="67" t="str">
        <f>IF(COUNTBLANK(T53:T55)&gt;=1,"", IF(COUNTIF(T53:T55,"NO")=1,"X", IF(COUNTIF(T53:T55,"NO")=2,"", IF(COUNTIF(T53:T55,"SI")=1,"X", IF(COUNTIF(T53:T55,"P*")&gt;=1,"X","")))))</f>
        <v/>
      </c>
      <c r="L68" s="67"/>
      <c r="M68" s="68" t="s">
        <v>125</v>
      </c>
      <c r="N68" s="68"/>
      <c r="O68" s="68"/>
      <c r="P68" s="68"/>
      <c r="Q68" s="67" t="str">
        <f>+IF(COUNTBLANK(T53:T55)&gt;=1,"", IF(COUNTIF(T53:T55,"NO")&gt;=2,"X",""))</f>
        <v/>
      </c>
      <c r="R68" s="67"/>
      <c r="S68" s="77" t="str">
        <f>IF(E68="X","",IF(K68="X","Plan de Mejora",IF(Q68="X","Plan de Mejora",IF(E68="","",IF(K68="","",IF("q67="";""",))))))</f>
        <v/>
      </c>
      <c r="T68" s="77"/>
      <c r="U68" s="77"/>
      <c r="V68" s="22">
        <f>IF(S68="Plan de Mejora",1,0)</f>
        <v>0</v>
      </c>
      <c r="W68" s="22" t="b">
        <f>+IF(E68="X",1)</f>
        <v>0</v>
      </c>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34.5" customHeight="1" x14ac:dyDescent="0.25">
      <c r="A69" s="71" t="s">
        <v>131</v>
      </c>
      <c r="B69" s="71"/>
      <c r="C69" s="71"/>
      <c r="D69" s="71"/>
      <c r="E69" s="71"/>
      <c r="F69" s="71"/>
      <c r="G69" s="72" t="s">
        <v>107</v>
      </c>
      <c r="H69" s="72"/>
      <c r="I69" s="72"/>
      <c r="J69" s="72"/>
      <c r="K69" s="72"/>
      <c r="L69" s="72" t="s">
        <v>108</v>
      </c>
      <c r="M69" s="72"/>
      <c r="N69" s="72"/>
      <c r="O69" s="72"/>
      <c r="P69" s="72"/>
      <c r="Q69" s="72"/>
      <c r="R69" s="50" t="s">
        <v>109</v>
      </c>
      <c r="S69" s="50"/>
      <c r="T69" s="51" t="s">
        <v>110</v>
      </c>
      <c r="U69" s="51"/>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43.5" customHeight="1" x14ac:dyDescent="0.25">
      <c r="A70" s="52"/>
      <c r="B70" s="52"/>
      <c r="C70" s="52"/>
      <c r="D70" s="52"/>
      <c r="E70" s="52"/>
      <c r="F70" s="52"/>
      <c r="G70" s="73"/>
      <c r="H70" s="73"/>
      <c r="I70" s="73"/>
      <c r="J70" s="73"/>
      <c r="K70" s="73"/>
      <c r="L70" s="53" t="s">
        <v>111</v>
      </c>
      <c r="M70" s="53"/>
      <c r="N70" s="53"/>
      <c r="O70" s="53"/>
      <c r="P70" s="53"/>
      <c r="Q70" s="53"/>
      <c r="R70" s="54"/>
      <c r="S70" s="54"/>
      <c r="T70" s="54"/>
      <c r="U70" s="54"/>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43.5" customHeight="1" x14ac:dyDescent="0.25">
      <c r="A71" s="52"/>
      <c r="B71" s="52"/>
      <c r="C71" s="52"/>
      <c r="D71" s="52"/>
      <c r="E71" s="52"/>
      <c r="F71" s="52"/>
      <c r="G71" s="73"/>
      <c r="H71" s="73"/>
      <c r="I71" s="73"/>
      <c r="J71" s="73"/>
      <c r="K71" s="73"/>
      <c r="L71" s="53" t="s">
        <v>29</v>
      </c>
      <c r="M71" s="53"/>
      <c r="N71" s="53"/>
      <c r="O71" s="53"/>
      <c r="P71" s="53"/>
      <c r="Q71" s="53"/>
      <c r="R71" s="54"/>
      <c r="S71" s="54"/>
      <c r="T71" s="54"/>
      <c r="U71" s="54"/>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43.5" customHeight="1" x14ac:dyDescent="0.25">
      <c r="A72" s="52"/>
      <c r="B72" s="52"/>
      <c r="C72" s="52"/>
      <c r="D72" s="52"/>
      <c r="E72" s="52"/>
      <c r="F72" s="52"/>
      <c r="G72" s="73"/>
      <c r="H72" s="73"/>
      <c r="I72" s="73"/>
      <c r="J72" s="73"/>
      <c r="K72" s="73"/>
      <c r="L72" s="53" t="s">
        <v>112</v>
      </c>
      <c r="M72" s="53"/>
      <c r="N72" s="53"/>
      <c r="O72" s="53"/>
      <c r="P72" s="53"/>
      <c r="Q72" s="53"/>
      <c r="R72" s="54"/>
      <c r="S72" s="54"/>
      <c r="T72" s="54"/>
      <c r="U72" s="54"/>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3.5" customHeight="1" x14ac:dyDescent="0.25">
      <c r="A73" s="55" t="s">
        <v>113</v>
      </c>
      <c r="B73" s="55"/>
      <c r="C73" s="55"/>
      <c r="D73" s="55"/>
      <c r="E73" s="55"/>
      <c r="F73" s="55"/>
      <c r="G73" s="55"/>
      <c r="H73" s="55"/>
      <c r="I73" s="55"/>
      <c r="J73" s="55"/>
      <c r="K73" s="55"/>
      <c r="L73" s="55"/>
      <c r="M73" s="55"/>
      <c r="N73" s="55"/>
      <c r="O73" s="55"/>
      <c r="P73" s="55"/>
      <c r="Q73" s="55"/>
      <c r="R73" s="55"/>
      <c r="S73" s="55"/>
      <c r="T73" s="55"/>
      <c r="U73" s="55"/>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5" customHeight="1" x14ac:dyDescent="0.25">
      <c r="A74" s="56" t="s">
        <v>132</v>
      </c>
      <c r="B74" s="56"/>
      <c r="C74" s="56"/>
      <c r="D74" s="56"/>
      <c r="E74" s="56"/>
      <c r="F74" s="56"/>
      <c r="G74" s="56"/>
      <c r="H74" s="56"/>
      <c r="I74" s="56"/>
      <c r="J74" s="56"/>
      <c r="K74" s="56"/>
      <c r="L74" s="78" t="s">
        <v>107</v>
      </c>
      <c r="M74" s="78"/>
      <c r="N74" s="78"/>
      <c r="O74" s="78"/>
      <c r="P74" s="78"/>
      <c r="Q74" s="78"/>
      <c r="R74" s="78"/>
      <c r="S74" s="78"/>
      <c r="T74" s="78"/>
      <c r="U74" s="78"/>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25.5" customHeight="1" x14ac:dyDescent="0.25">
      <c r="A75" s="58"/>
      <c r="B75" s="58"/>
      <c r="C75" s="58"/>
      <c r="D75" s="58"/>
      <c r="E75" s="58"/>
      <c r="F75" s="58"/>
      <c r="G75" s="58"/>
      <c r="H75" s="58"/>
      <c r="I75" s="58"/>
      <c r="J75" s="58"/>
      <c r="K75" s="58"/>
      <c r="L75" s="59"/>
      <c r="M75" s="59"/>
      <c r="N75" s="59"/>
      <c r="O75" s="59"/>
      <c r="P75" s="59"/>
      <c r="Q75" s="59"/>
      <c r="R75" s="59"/>
      <c r="S75" s="59"/>
      <c r="T75" s="59"/>
      <c r="U75" s="59"/>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25.5" customHeight="1" x14ac:dyDescent="0.25">
      <c r="A76" s="58"/>
      <c r="B76" s="58"/>
      <c r="C76" s="58"/>
      <c r="D76" s="58"/>
      <c r="E76" s="58"/>
      <c r="F76" s="58"/>
      <c r="G76" s="58"/>
      <c r="H76" s="58"/>
      <c r="I76" s="58"/>
      <c r="J76" s="58"/>
      <c r="K76" s="58"/>
      <c r="L76" s="59"/>
      <c r="M76" s="59"/>
      <c r="N76" s="59"/>
      <c r="O76" s="59"/>
      <c r="P76" s="59"/>
      <c r="Q76" s="59"/>
      <c r="R76" s="59"/>
      <c r="S76" s="59"/>
      <c r="T76" s="59"/>
      <c r="U76" s="59"/>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25.5" customHeight="1" x14ac:dyDescent="0.25">
      <c r="A77" s="58"/>
      <c r="B77" s="58"/>
      <c r="C77" s="58"/>
      <c r="D77" s="58"/>
      <c r="E77" s="58"/>
      <c r="F77" s="58"/>
      <c r="G77" s="58"/>
      <c r="H77" s="58"/>
      <c r="I77" s="58"/>
      <c r="J77" s="58"/>
      <c r="K77" s="58"/>
      <c r="L77" s="59"/>
      <c r="M77" s="59"/>
      <c r="N77" s="59"/>
      <c r="O77" s="59"/>
      <c r="P77" s="59"/>
      <c r="Q77" s="59"/>
      <c r="R77" s="59"/>
      <c r="S77" s="59"/>
      <c r="T77" s="59"/>
      <c r="U77" s="59"/>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customHeight="1" x14ac:dyDescent="0.25">
      <c r="A78" s="60" t="s">
        <v>115</v>
      </c>
      <c r="B78" s="60"/>
      <c r="C78" s="60"/>
      <c r="D78" s="60"/>
      <c r="E78" s="60"/>
      <c r="F78" s="60"/>
      <c r="G78" s="60"/>
      <c r="H78" s="60"/>
      <c r="I78" s="60"/>
      <c r="J78" s="60"/>
      <c r="K78" s="60"/>
      <c r="L78" s="60"/>
      <c r="M78" s="60"/>
      <c r="N78" s="60"/>
      <c r="O78" s="60"/>
      <c r="P78" s="26" t="s">
        <v>116</v>
      </c>
      <c r="Q78" s="27"/>
      <c r="R78" s="26" t="s">
        <v>117</v>
      </c>
      <c r="S78" s="27"/>
      <c r="T78" s="26" t="s">
        <v>118</v>
      </c>
      <c r="U78" s="2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35.25" customHeight="1" x14ac:dyDescent="0.25">
      <c r="A79" s="56"/>
      <c r="B79" s="56"/>
      <c r="C79" s="56"/>
      <c r="D79" s="56"/>
      <c r="E79" s="56"/>
      <c r="F79" s="56"/>
      <c r="G79" s="56"/>
      <c r="H79" s="56"/>
      <c r="I79" s="56"/>
      <c r="J79" s="56"/>
      <c r="K79" s="56"/>
      <c r="L79" s="61"/>
      <c r="M79" s="61"/>
      <c r="N79" s="61"/>
      <c r="O79" s="61"/>
      <c r="P79" s="61"/>
      <c r="Q79" s="61"/>
      <c r="R79" s="61"/>
      <c r="S79" s="61"/>
      <c r="T79" s="61"/>
      <c r="U79" s="61"/>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x14ac:dyDescent="0.25">
      <c r="A80" s="62" t="s">
        <v>119</v>
      </c>
      <c r="B80" s="62"/>
      <c r="C80" s="62"/>
      <c r="D80" s="62"/>
      <c r="E80" s="62"/>
      <c r="F80" s="62"/>
      <c r="G80" s="62"/>
      <c r="H80" s="62"/>
      <c r="I80" s="62"/>
      <c r="J80" s="62"/>
      <c r="K80" s="62"/>
      <c r="L80" s="63" t="s">
        <v>120</v>
      </c>
      <c r="M80" s="63"/>
      <c r="N80" s="63"/>
      <c r="O80" s="63"/>
      <c r="P80" s="63"/>
      <c r="Q80" s="63"/>
      <c r="R80" s="63"/>
      <c r="S80" s="63"/>
      <c r="T80" s="63"/>
      <c r="U80" s="63"/>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15.75" customHeight="1" x14ac:dyDescent="0.25">
      <c r="A81" s="64" t="s">
        <v>121</v>
      </c>
      <c r="B81" s="64"/>
      <c r="C81" s="64"/>
      <c r="D81" s="64"/>
      <c r="E81" s="64"/>
      <c r="F81" s="64"/>
      <c r="G81" s="64"/>
      <c r="H81" s="64"/>
      <c r="I81" s="64"/>
      <c r="J81" s="64"/>
      <c r="K81" s="64"/>
      <c r="L81" s="64"/>
      <c r="M81" s="64"/>
      <c r="N81" s="64"/>
      <c r="O81" s="64"/>
      <c r="P81" s="64"/>
      <c r="Q81" s="64"/>
      <c r="R81" s="64"/>
      <c r="S81" s="64"/>
      <c r="T81" s="64"/>
      <c r="U81" s="64"/>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2.75" customHeight="1" x14ac:dyDescent="0.25">
      <c r="A82" s="65" t="s">
        <v>122</v>
      </c>
      <c r="B82" s="65"/>
      <c r="C82" s="65"/>
      <c r="D82" s="65"/>
      <c r="E82" s="65"/>
      <c r="F82" s="65"/>
      <c r="G82" s="65"/>
      <c r="H82" s="65"/>
      <c r="I82" s="65"/>
      <c r="J82" s="65"/>
      <c r="K82" s="65"/>
      <c r="L82" s="65"/>
      <c r="M82" s="65"/>
      <c r="N82" s="65"/>
      <c r="O82" s="65"/>
      <c r="P82" s="65"/>
      <c r="Q82" s="65"/>
      <c r="R82" s="65"/>
      <c r="S82" s="65"/>
      <c r="T82" s="65"/>
      <c r="U82" s="65"/>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24" customHeight="1" x14ac:dyDescent="0.25">
      <c r="A83" s="66" t="s">
        <v>123</v>
      </c>
      <c r="B83" s="66"/>
      <c r="C83" s="66"/>
      <c r="D83" s="66"/>
      <c r="E83" s="67" t="str">
        <f>+IF(AND(COUNTIF(R70:S72,"SI")=3,COUNTBLANK(R70:R72)=0),"X","")</f>
        <v/>
      </c>
      <c r="F83" s="67"/>
      <c r="G83" s="68" t="s">
        <v>124</v>
      </c>
      <c r="H83" s="68"/>
      <c r="I83" s="68"/>
      <c r="J83" s="68"/>
      <c r="K83" s="67" t="str">
        <f>+IF(COUNTBLANK(R70:R72)&gt;=1,"", IF(COUNTIF(R70:R72,"NO")=1,"X", IF(COUNTIF(R70:R72,"NO")=2,"", IF(COUNTIF(R70:R72,"SI")=1,"X", IF(COUNTIF(R70:R72,"P*")&gt;=1,"X","")))))</f>
        <v/>
      </c>
      <c r="L83" s="67"/>
      <c r="M83" s="68" t="s">
        <v>125</v>
      </c>
      <c r="N83" s="68"/>
      <c r="O83" s="68"/>
      <c r="P83" s="68"/>
      <c r="Q83" s="67" t="str">
        <f>+IF(COUNTBLANK(R70:R72)&gt;=1,"", IF(COUNTIF(R70:R72,"NO")&gt;=2,"X",""))</f>
        <v/>
      </c>
      <c r="R83" s="67"/>
      <c r="S83" s="77" t="str">
        <f>IF(E83="X","",IF(K83="X","Plan de Mejora",IF(Q83="X","Plan de Mejora",IF(E83="","",IF(K83="","",IF("q82="";""",))))))</f>
        <v/>
      </c>
      <c r="T83" s="77"/>
      <c r="U83" s="77"/>
      <c r="V83" s="22">
        <f>IF(S83="Plan de Mejora",1,0)</f>
        <v>0</v>
      </c>
      <c r="W83" s="22" t="b">
        <f>+IF(E83="X",1)</f>
        <v>0</v>
      </c>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3.5" customHeight="1" x14ac:dyDescent="0.25">
      <c r="A84" s="65" t="s">
        <v>126</v>
      </c>
      <c r="B84" s="65"/>
      <c r="C84" s="65"/>
      <c r="D84" s="65"/>
      <c r="E84" s="65"/>
      <c r="F84" s="65"/>
      <c r="G84" s="65"/>
      <c r="H84" s="65"/>
      <c r="I84" s="65"/>
      <c r="J84" s="65"/>
      <c r="K84" s="65"/>
      <c r="L84" s="65"/>
      <c r="M84" s="65"/>
      <c r="N84" s="65"/>
      <c r="O84" s="65"/>
      <c r="P84" s="65"/>
      <c r="Q84" s="65"/>
      <c r="R84" s="65"/>
      <c r="S84" s="65"/>
      <c r="T84" s="65"/>
      <c r="U84" s="65"/>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24" customHeight="1" x14ac:dyDescent="0.25">
      <c r="A85" s="66" t="s">
        <v>123</v>
      </c>
      <c r="B85" s="66"/>
      <c r="C85" s="66"/>
      <c r="D85" s="66"/>
      <c r="E85" s="67" t="str">
        <f>+IF(AND(COUNTIF(T70:U72,"SI")=3,COUNTBLANK(T70:T72)=0),"X","")</f>
        <v/>
      </c>
      <c r="F85" s="67"/>
      <c r="G85" s="68" t="s">
        <v>124</v>
      </c>
      <c r="H85" s="68"/>
      <c r="I85" s="68"/>
      <c r="J85" s="68"/>
      <c r="K85" s="67" t="str">
        <f>IF(COUNTBLANK(T70:T72)&gt;=1,"", IF(COUNTIF(T70:T72,"NO")=1,"X", IF(COUNTIF(T70:T72,"NO")=2,"", IF(COUNTIF(T70:T72,"SI")=1,"X", IF(COUNTIF(T70:T72,"P*")&gt;=1,"X","")))))</f>
        <v/>
      </c>
      <c r="L85" s="67"/>
      <c r="M85" s="68" t="s">
        <v>125</v>
      </c>
      <c r="N85" s="68"/>
      <c r="O85" s="68"/>
      <c r="P85" s="68"/>
      <c r="Q85" s="67" t="str">
        <f>+IF(COUNTBLANK(T70:T72)&gt;=1,"", IF(COUNTIF(T70:T72,"NO")&gt;=2,"X",""))</f>
        <v/>
      </c>
      <c r="R85" s="67"/>
      <c r="S85" s="77" t="str">
        <f>IF(E85="X","",IF(K85="X","Plan de Mejora",IF(Q85="X","Plan de Mejora",IF(E85="","",IF(K85="","",IF("q84="";""",))))))</f>
        <v/>
      </c>
      <c r="T85" s="77"/>
      <c r="U85" s="77"/>
      <c r="V85" s="22">
        <f>IF(S85="Plan de Mejora",1,0)</f>
        <v>0</v>
      </c>
      <c r="W85" s="22" t="b">
        <f>+IF(E85="X",1)</f>
        <v>0</v>
      </c>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34.5" customHeight="1" x14ac:dyDescent="0.25">
      <c r="A86" s="71" t="s">
        <v>133</v>
      </c>
      <c r="B86" s="71"/>
      <c r="C86" s="71"/>
      <c r="D86" s="71"/>
      <c r="E86" s="71"/>
      <c r="F86" s="71"/>
      <c r="G86" s="72" t="s">
        <v>107</v>
      </c>
      <c r="H86" s="72"/>
      <c r="I86" s="72"/>
      <c r="J86" s="72"/>
      <c r="K86" s="72"/>
      <c r="L86" s="72" t="s">
        <v>108</v>
      </c>
      <c r="M86" s="72"/>
      <c r="N86" s="72"/>
      <c r="O86" s="72"/>
      <c r="P86" s="72"/>
      <c r="Q86" s="72"/>
      <c r="R86" s="50" t="s">
        <v>109</v>
      </c>
      <c r="S86" s="50"/>
      <c r="T86" s="51" t="s">
        <v>110</v>
      </c>
      <c r="U86" s="51"/>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43.5" customHeight="1" x14ac:dyDescent="0.25">
      <c r="A87" s="52"/>
      <c r="B87" s="52"/>
      <c r="C87" s="52"/>
      <c r="D87" s="52"/>
      <c r="E87" s="52"/>
      <c r="F87" s="52"/>
      <c r="G87" s="73"/>
      <c r="H87" s="73"/>
      <c r="I87" s="73"/>
      <c r="J87" s="73"/>
      <c r="K87" s="73"/>
      <c r="L87" s="53" t="s">
        <v>111</v>
      </c>
      <c r="M87" s="53"/>
      <c r="N87" s="53"/>
      <c r="O87" s="53"/>
      <c r="P87" s="53"/>
      <c r="Q87" s="53"/>
      <c r="R87" s="54"/>
      <c r="S87" s="54"/>
      <c r="T87" s="54"/>
      <c r="U87" s="54"/>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43.5" customHeight="1" x14ac:dyDescent="0.25">
      <c r="A88" s="52"/>
      <c r="B88" s="52"/>
      <c r="C88" s="52"/>
      <c r="D88" s="52"/>
      <c r="E88" s="52"/>
      <c r="F88" s="52"/>
      <c r="G88" s="73"/>
      <c r="H88" s="73"/>
      <c r="I88" s="73"/>
      <c r="J88" s="73"/>
      <c r="K88" s="73"/>
      <c r="L88" s="53" t="s">
        <v>29</v>
      </c>
      <c r="M88" s="53"/>
      <c r="N88" s="53"/>
      <c r="O88" s="53"/>
      <c r="P88" s="53"/>
      <c r="Q88" s="53"/>
      <c r="R88" s="54"/>
      <c r="S88" s="54"/>
      <c r="T88" s="54"/>
      <c r="U88" s="54"/>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43.5" customHeight="1" x14ac:dyDescent="0.25">
      <c r="A89" s="52"/>
      <c r="B89" s="52"/>
      <c r="C89" s="52"/>
      <c r="D89" s="52"/>
      <c r="E89" s="52"/>
      <c r="F89" s="52"/>
      <c r="G89" s="73"/>
      <c r="H89" s="73"/>
      <c r="I89" s="73"/>
      <c r="J89" s="73"/>
      <c r="K89" s="73"/>
      <c r="L89" s="53" t="s">
        <v>112</v>
      </c>
      <c r="M89" s="53"/>
      <c r="N89" s="53"/>
      <c r="O89" s="53"/>
      <c r="P89" s="53"/>
      <c r="Q89" s="53"/>
      <c r="R89" s="54"/>
      <c r="S89" s="54"/>
      <c r="T89" s="54"/>
      <c r="U89" s="54"/>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3.5" customHeight="1" x14ac:dyDescent="0.25">
      <c r="A90" s="55" t="s">
        <v>113</v>
      </c>
      <c r="B90" s="55"/>
      <c r="C90" s="55"/>
      <c r="D90" s="55"/>
      <c r="E90" s="55"/>
      <c r="F90" s="55"/>
      <c r="G90" s="55"/>
      <c r="H90" s="55"/>
      <c r="I90" s="55"/>
      <c r="J90" s="55"/>
      <c r="K90" s="55"/>
      <c r="L90" s="55"/>
      <c r="M90" s="55"/>
      <c r="N90" s="55"/>
      <c r="O90" s="55"/>
      <c r="P90" s="55"/>
      <c r="Q90" s="55"/>
      <c r="R90" s="55"/>
      <c r="S90" s="55"/>
      <c r="T90" s="55"/>
      <c r="U90" s="55"/>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5" customHeight="1" x14ac:dyDescent="0.25">
      <c r="A91" s="56" t="s">
        <v>134</v>
      </c>
      <c r="B91" s="56"/>
      <c r="C91" s="56"/>
      <c r="D91" s="56"/>
      <c r="E91" s="56"/>
      <c r="F91" s="56"/>
      <c r="G91" s="56"/>
      <c r="H91" s="56"/>
      <c r="I91" s="56"/>
      <c r="J91" s="56"/>
      <c r="K91" s="56"/>
      <c r="L91" s="78" t="s">
        <v>107</v>
      </c>
      <c r="M91" s="78"/>
      <c r="N91" s="78"/>
      <c r="O91" s="78"/>
      <c r="P91" s="78"/>
      <c r="Q91" s="78"/>
      <c r="R91" s="78"/>
      <c r="S91" s="78"/>
      <c r="T91" s="78"/>
      <c r="U91" s="78"/>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24.75" customHeight="1" x14ac:dyDescent="0.25">
      <c r="A92" s="58"/>
      <c r="B92" s="58"/>
      <c r="C92" s="58"/>
      <c r="D92" s="58"/>
      <c r="E92" s="58"/>
      <c r="F92" s="58"/>
      <c r="G92" s="58"/>
      <c r="H92" s="58"/>
      <c r="I92" s="58"/>
      <c r="J92" s="58"/>
      <c r="K92" s="58"/>
      <c r="L92" s="59"/>
      <c r="M92" s="59"/>
      <c r="N92" s="59"/>
      <c r="O92" s="59"/>
      <c r="P92" s="59"/>
      <c r="Q92" s="59"/>
      <c r="R92" s="59"/>
      <c r="S92" s="59"/>
      <c r="T92" s="59"/>
      <c r="U92" s="59"/>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24.75" customHeight="1" x14ac:dyDescent="0.25">
      <c r="A93" s="58"/>
      <c r="B93" s="58"/>
      <c r="C93" s="58"/>
      <c r="D93" s="58"/>
      <c r="E93" s="58"/>
      <c r="F93" s="58"/>
      <c r="G93" s="58"/>
      <c r="H93" s="58"/>
      <c r="I93" s="58"/>
      <c r="J93" s="58"/>
      <c r="K93" s="58"/>
      <c r="L93" s="59"/>
      <c r="M93" s="59"/>
      <c r="N93" s="59"/>
      <c r="O93" s="59"/>
      <c r="P93" s="59"/>
      <c r="Q93" s="59"/>
      <c r="R93" s="59"/>
      <c r="S93" s="59"/>
      <c r="T93" s="59"/>
      <c r="U93" s="59"/>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24.75" customHeight="1" x14ac:dyDescent="0.25">
      <c r="A94" s="58"/>
      <c r="B94" s="58"/>
      <c r="C94" s="58"/>
      <c r="D94" s="58"/>
      <c r="E94" s="58"/>
      <c r="F94" s="58"/>
      <c r="G94" s="58"/>
      <c r="H94" s="58"/>
      <c r="I94" s="58"/>
      <c r="J94" s="58"/>
      <c r="K94" s="58"/>
      <c r="L94" s="59"/>
      <c r="M94" s="59"/>
      <c r="N94" s="59"/>
      <c r="O94" s="59"/>
      <c r="P94" s="59"/>
      <c r="Q94" s="59"/>
      <c r="R94" s="59"/>
      <c r="S94" s="59"/>
      <c r="T94" s="59"/>
      <c r="U94" s="59"/>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5.75" customHeight="1" x14ac:dyDescent="0.25">
      <c r="A95" s="60" t="s">
        <v>115</v>
      </c>
      <c r="B95" s="60"/>
      <c r="C95" s="60"/>
      <c r="D95" s="60"/>
      <c r="E95" s="60"/>
      <c r="F95" s="60"/>
      <c r="G95" s="60"/>
      <c r="H95" s="60"/>
      <c r="I95" s="60"/>
      <c r="J95" s="60"/>
      <c r="K95" s="60"/>
      <c r="L95" s="60"/>
      <c r="M95" s="60"/>
      <c r="N95" s="60"/>
      <c r="O95" s="60"/>
      <c r="P95" s="26" t="s">
        <v>116</v>
      </c>
      <c r="Q95" s="27"/>
      <c r="R95" s="26" t="s">
        <v>117</v>
      </c>
      <c r="S95" s="27"/>
      <c r="T95" s="26" t="s">
        <v>118</v>
      </c>
      <c r="U95" s="28"/>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35.25" customHeight="1" x14ac:dyDescent="0.25">
      <c r="A96" s="56"/>
      <c r="B96" s="56"/>
      <c r="C96" s="56"/>
      <c r="D96" s="56"/>
      <c r="E96" s="56"/>
      <c r="F96" s="56"/>
      <c r="G96" s="56"/>
      <c r="H96" s="56"/>
      <c r="I96" s="56"/>
      <c r="J96" s="56"/>
      <c r="K96" s="56"/>
      <c r="L96" s="61"/>
      <c r="M96" s="61"/>
      <c r="N96" s="61"/>
      <c r="O96" s="61"/>
      <c r="P96" s="61"/>
      <c r="Q96" s="61"/>
      <c r="R96" s="61"/>
      <c r="S96" s="61"/>
      <c r="T96" s="61"/>
      <c r="U96" s="61"/>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x14ac:dyDescent="0.25">
      <c r="A97" s="62" t="s">
        <v>119</v>
      </c>
      <c r="B97" s="62"/>
      <c r="C97" s="62"/>
      <c r="D97" s="62"/>
      <c r="E97" s="62"/>
      <c r="F97" s="62"/>
      <c r="G97" s="62"/>
      <c r="H97" s="62"/>
      <c r="I97" s="62"/>
      <c r="J97" s="62"/>
      <c r="K97" s="62"/>
      <c r="L97" s="63" t="s">
        <v>120</v>
      </c>
      <c r="M97" s="63"/>
      <c r="N97" s="63"/>
      <c r="O97" s="63"/>
      <c r="P97" s="63"/>
      <c r="Q97" s="63"/>
      <c r="R97" s="63"/>
      <c r="S97" s="63"/>
      <c r="T97" s="63"/>
      <c r="U97" s="63"/>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75" customHeight="1" x14ac:dyDescent="0.25">
      <c r="A98" s="64" t="s">
        <v>121</v>
      </c>
      <c r="B98" s="64"/>
      <c r="C98" s="64"/>
      <c r="D98" s="64"/>
      <c r="E98" s="64"/>
      <c r="F98" s="64"/>
      <c r="G98" s="64"/>
      <c r="H98" s="64"/>
      <c r="I98" s="64"/>
      <c r="J98" s="64"/>
      <c r="K98" s="64"/>
      <c r="L98" s="64"/>
      <c r="M98" s="64"/>
      <c r="N98" s="64"/>
      <c r="O98" s="64"/>
      <c r="P98" s="64"/>
      <c r="Q98" s="64"/>
      <c r="R98" s="64"/>
      <c r="S98" s="64"/>
      <c r="T98" s="64"/>
      <c r="U98" s="64"/>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2.75" customHeight="1" x14ac:dyDescent="0.25">
      <c r="A99" s="65" t="s">
        <v>122</v>
      </c>
      <c r="B99" s="65"/>
      <c r="C99" s="65"/>
      <c r="D99" s="65"/>
      <c r="E99" s="65"/>
      <c r="F99" s="65"/>
      <c r="G99" s="65"/>
      <c r="H99" s="65"/>
      <c r="I99" s="65"/>
      <c r="J99" s="65"/>
      <c r="K99" s="65"/>
      <c r="L99" s="65"/>
      <c r="M99" s="65"/>
      <c r="N99" s="65"/>
      <c r="O99" s="65"/>
      <c r="P99" s="65"/>
      <c r="Q99" s="65"/>
      <c r="R99" s="65"/>
      <c r="S99" s="65"/>
      <c r="T99" s="65"/>
      <c r="U99" s="65"/>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24" customHeight="1" x14ac:dyDescent="0.25">
      <c r="A100" s="66" t="s">
        <v>123</v>
      </c>
      <c r="B100" s="66"/>
      <c r="C100" s="66"/>
      <c r="D100" s="66"/>
      <c r="E100" s="67" t="str">
        <f>+IF(AND(COUNTIF(R87:S89,"SI")=3,COUNTBLANK(R87:R89)=0),"X","")</f>
        <v/>
      </c>
      <c r="F100" s="67"/>
      <c r="G100" s="68" t="s">
        <v>124</v>
      </c>
      <c r="H100" s="68"/>
      <c r="I100" s="68"/>
      <c r="J100" s="68"/>
      <c r="K100" s="67" t="str">
        <f>+IF(COUNTBLANK(R87:R89)&gt;=1,"", IF(COUNTIF(R87:R89,"NO")=1,"X", IF(COUNTIF(R87:R89,"NO")=2,"", IF(COUNTIF(R87:R89,"SI")=1,"X", IF(COUNTIF(R87:R89,"P*")&gt;=1,"X","")))))</f>
        <v/>
      </c>
      <c r="L100" s="67"/>
      <c r="M100" s="68" t="s">
        <v>125</v>
      </c>
      <c r="N100" s="68"/>
      <c r="O100" s="68"/>
      <c r="P100" s="68"/>
      <c r="Q100" s="67" t="str">
        <f>+IF(COUNTBLANK(R87:R89)&gt;=1,"", IF(COUNTIF(R87:R89,"NO")&gt;=2,"X",""))</f>
        <v/>
      </c>
      <c r="R100" s="67"/>
      <c r="S100" s="77" t="str">
        <f>IF(E100="X","",IF(K100="X","Plan de Mejora",IF(Q100="X","Plan de Mejora",IF(E100="","",IF(K100="","",IF("q99="";""",))))))</f>
        <v/>
      </c>
      <c r="T100" s="77"/>
      <c r="U100" s="77"/>
      <c r="V100" s="22">
        <f>IF(S100="Plan de Mejora",1,0)</f>
        <v>0</v>
      </c>
      <c r="W100" s="22" t="b">
        <f>+IF(E100="X",1)</f>
        <v>0</v>
      </c>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2" customHeight="1" x14ac:dyDescent="0.25">
      <c r="A101" s="65" t="s">
        <v>126</v>
      </c>
      <c r="B101" s="65"/>
      <c r="C101" s="65"/>
      <c r="D101" s="65"/>
      <c r="E101" s="65"/>
      <c r="F101" s="65"/>
      <c r="G101" s="65"/>
      <c r="H101" s="65"/>
      <c r="I101" s="65"/>
      <c r="J101" s="65"/>
      <c r="K101" s="65"/>
      <c r="L101" s="65"/>
      <c r="M101" s="65"/>
      <c r="N101" s="65"/>
      <c r="O101" s="65"/>
      <c r="P101" s="65"/>
      <c r="Q101" s="65"/>
      <c r="R101" s="65"/>
      <c r="S101" s="65"/>
      <c r="T101" s="65"/>
      <c r="U101" s="65"/>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24" customHeight="1" x14ac:dyDescent="0.25">
      <c r="A102" s="66" t="s">
        <v>123</v>
      </c>
      <c r="B102" s="66"/>
      <c r="C102" s="66"/>
      <c r="D102" s="66"/>
      <c r="E102" s="67" t="str">
        <f>+IF(AND(COUNTIF(T87:U89,"SI")=3,COUNTBLANK(T87:T89)=0),"X","")</f>
        <v/>
      </c>
      <c r="F102" s="67"/>
      <c r="G102" s="68" t="s">
        <v>124</v>
      </c>
      <c r="H102" s="68"/>
      <c r="I102" s="68"/>
      <c r="J102" s="68"/>
      <c r="K102" s="67" t="str">
        <f>IF(COUNTBLANK(T87:T89)&gt;=1,"", IF(COUNTIF(T87:T89,"NO")=1,"X", IF(COUNTIF(T87:T89,"NO")=2,"", IF(COUNTIF(T87:T89,"SI")=1,"X", IF(COUNTIF(T87:T89,"P*")&gt;=1,"X","")))))</f>
        <v/>
      </c>
      <c r="L102" s="67"/>
      <c r="M102" s="68" t="s">
        <v>125</v>
      </c>
      <c r="N102" s="68"/>
      <c r="O102" s="68"/>
      <c r="P102" s="68"/>
      <c r="Q102" s="67" t="str">
        <f>+IF(COUNTBLANK(T87:T89)&gt;=1,"", IF(COUNTIF(T87:T89,"NO")&gt;=2,"X",""))</f>
        <v/>
      </c>
      <c r="R102" s="67"/>
      <c r="S102" s="77" t="str">
        <f>IF(E102="X","",IF(K102="X","Plan de Mejora",IF(Q102="X","Plan de Mejora",IF(E102="","",IF(K102="","",IF("q101="";""",))))))</f>
        <v/>
      </c>
      <c r="T102" s="77"/>
      <c r="U102" s="77"/>
      <c r="V102" s="22">
        <f>IF(S102="Plan de Mejora",1,0)</f>
        <v>0</v>
      </c>
      <c r="W102" s="22" t="b">
        <f>+IF(E102="X",1)</f>
        <v>0</v>
      </c>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30" customHeight="1" x14ac:dyDescent="0.25">
      <c r="A103" s="56" t="s">
        <v>135</v>
      </c>
      <c r="B103" s="56"/>
      <c r="C103" s="56"/>
      <c r="D103" s="56"/>
      <c r="E103" s="56"/>
      <c r="F103" s="56"/>
      <c r="G103" s="56"/>
      <c r="H103" s="56"/>
      <c r="I103" s="56"/>
      <c r="J103" s="56"/>
      <c r="K103" s="56"/>
      <c r="L103" s="56"/>
      <c r="M103" s="56"/>
      <c r="N103" s="56"/>
      <c r="O103" s="56"/>
      <c r="P103" s="56"/>
      <c r="Q103" s="79" t="str">
        <f>IF(A19=0," ",COUNTA(A19,A36,A53,A70,A87))</f>
        <v xml:space="preserve"> </v>
      </c>
      <c r="R103" s="79"/>
      <c r="S103" s="79"/>
      <c r="T103" s="79"/>
      <c r="U103" s="79"/>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30" customHeight="1" x14ac:dyDescent="0.25">
      <c r="A104" s="80" t="s">
        <v>136</v>
      </c>
      <c r="B104" s="80"/>
      <c r="C104" s="80"/>
      <c r="D104" s="80"/>
      <c r="E104" s="80"/>
      <c r="F104" s="80"/>
      <c r="G104" s="80"/>
      <c r="H104" s="80"/>
      <c r="I104" s="80"/>
      <c r="J104" s="80"/>
      <c r="K104" s="80"/>
      <c r="L104" s="80"/>
      <c r="M104" s="80"/>
      <c r="N104" s="80"/>
      <c r="O104" s="80"/>
      <c r="P104" s="80"/>
      <c r="Q104" s="80"/>
      <c r="R104" s="80"/>
      <c r="S104" s="80"/>
      <c r="T104" s="80"/>
      <c r="U104" s="80"/>
      <c r="V104" s="29"/>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20.25" customHeight="1" x14ac:dyDescent="0.25">
      <c r="A105" s="81"/>
      <c r="B105" s="81"/>
      <c r="C105" s="81"/>
      <c r="D105" s="81"/>
      <c r="E105" s="81"/>
      <c r="F105" s="81"/>
      <c r="G105" s="81"/>
      <c r="H105" s="81"/>
      <c r="I105" s="81"/>
      <c r="J105" s="81"/>
      <c r="K105" s="81"/>
      <c r="L105" s="3"/>
      <c r="M105" s="3"/>
      <c r="N105" s="3"/>
      <c r="O105" s="3"/>
      <c r="P105" s="3"/>
      <c r="Q105" s="3"/>
      <c r="R105" s="3"/>
      <c r="S105" s="3"/>
      <c r="T105" s="3"/>
      <c r="U105" s="3"/>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20.25" customHeight="1" x14ac:dyDescent="0.25">
      <c r="A106" s="81"/>
      <c r="B106" s="81"/>
      <c r="C106" s="81"/>
      <c r="D106" s="81"/>
      <c r="E106" s="81"/>
      <c r="F106" s="81"/>
      <c r="G106" s="81"/>
      <c r="H106" s="81"/>
      <c r="I106" s="81"/>
      <c r="J106" s="81"/>
      <c r="K106" s="81"/>
      <c r="L106" s="3"/>
      <c r="M106" s="3"/>
      <c r="N106" s="3"/>
      <c r="O106" s="3"/>
      <c r="P106" s="3"/>
      <c r="Q106" s="3"/>
      <c r="R106" s="3"/>
      <c r="S106" s="3"/>
      <c r="T106" s="3"/>
      <c r="U106" s="3"/>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20.25" customHeight="1" x14ac:dyDescent="0.25">
      <c r="A107" s="81"/>
      <c r="B107" s="81"/>
      <c r="C107" s="81"/>
      <c r="D107" s="81"/>
      <c r="E107" s="81"/>
      <c r="F107" s="81"/>
      <c r="G107" s="81"/>
      <c r="H107" s="81"/>
      <c r="I107" s="81"/>
      <c r="J107" s="81"/>
      <c r="K107" s="81"/>
      <c r="L107" s="3"/>
      <c r="M107" s="3"/>
      <c r="N107" s="3"/>
      <c r="O107" s="3"/>
      <c r="P107" s="3"/>
      <c r="Q107" s="3"/>
      <c r="R107" s="3"/>
      <c r="S107" s="3"/>
      <c r="T107" s="3"/>
      <c r="U107" s="3"/>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x14ac:dyDescent="0.25">
      <c r="A108" s="62" t="s">
        <v>137</v>
      </c>
      <c r="B108" s="62"/>
      <c r="C108" s="62"/>
      <c r="D108" s="62"/>
      <c r="E108" s="62"/>
      <c r="F108" s="62"/>
      <c r="G108" s="62"/>
      <c r="H108" s="62"/>
      <c r="I108" s="62"/>
      <c r="J108" s="62"/>
      <c r="K108" s="62"/>
      <c r="L108" s="63" t="s">
        <v>120</v>
      </c>
      <c r="M108" s="63"/>
      <c r="N108" s="63"/>
      <c r="O108" s="63"/>
      <c r="P108" s="63"/>
      <c r="Q108" s="63"/>
      <c r="R108" s="63"/>
      <c r="S108" s="63"/>
      <c r="T108" s="63"/>
      <c r="U108" s="63"/>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5.75" x14ac:dyDescent="0.25">
      <c r="A109" s="82" t="s">
        <v>138</v>
      </c>
      <c r="B109" s="82"/>
      <c r="C109" s="82"/>
      <c r="D109" s="82"/>
      <c r="E109" s="82"/>
      <c r="F109" s="82"/>
      <c r="G109" s="82"/>
      <c r="H109" s="82"/>
      <c r="I109" s="82"/>
      <c r="J109" s="82"/>
      <c r="K109" s="82"/>
      <c r="L109" s="82"/>
      <c r="M109" s="82"/>
      <c r="N109" s="82"/>
      <c r="O109" s="82"/>
      <c r="P109" s="26" t="s">
        <v>116</v>
      </c>
      <c r="Q109" s="27"/>
      <c r="R109" s="26" t="s">
        <v>117</v>
      </c>
      <c r="S109" s="27"/>
      <c r="T109" s="26" t="s">
        <v>118</v>
      </c>
      <c r="U109" s="28"/>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5" customHeight="1" x14ac:dyDescent="0.25">
      <c r="A110" s="83"/>
      <c r="B110" s="83"/>
      <c r="C110" s="83"/>
      <c r="D110" s="83"/>
      <c r="E110" s="83"/>
      <c r="F110" s="83"/>
      <c r="G110" s="83"/>
      <c r="H110" s="83"/>
      <c r="I110" s="83"/>
      <c r="J110" s="83"/>
      <c r="K110" s="83"/>
      <c r="L110" s="83"/>
      <c r="M110" s="83"/>
      <c r="N110" s="83"/>
      <c r="O110" s="83"/>
      <c r="P110" s="83"/>
      <c r="Q110" s="83"/>
      <c r="R110" s="83"/>
      <c r="S110" s="83"/>
      <c r="T110" s="83"/>
      <c r="U110" s="83"/>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27" customHeight="1" x14ac:dyDescent="0.25">
      <c r="A111" s="84" t="s">
        <v>139</v>
      </c>
      <c r="B111" s="84"/>
      <c r="C111" s="84"/>
      <c r="D111" s="84"/>
      <c r="E111" s="84"/>
      <c r="F111" s="84"/>
      <c r="G111" s="84"/>
      <c r="H111" s="84"/>
      <c r="I111" s="84"/>
      <c r="J111" s="84"/>
      <c r="K111" s="84"/>
      <c r="L111" s="84"/>
      <c r="M111" s="84"/>
      <c r="N111" s="84"/>
      <c r="O111" s="84"/>
      <c r="P111" s="84"/>
      <c r="Q111" s="84"/>
      <c r="R111" s="84"/>
      <c r="S111" s="84"/>
      <c r="T111" s="84"/>
      <c r="U111" s="84"/>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9.5" customHeight="1" x14ac:dyDescent="0.25">
      <c r="A112" s="85" t="s">
        <v>140</v>
      </c>
      <c r="B112" s="85"/>
      <c r="C112" s="85"/>
      <c r="D112" s="85"/>
      <c r="E112" s="85"/>
      <c r="F112" s="85"/>
      <c r="G112" s="85"/>
      <c r="H112" s="85"/>
      <c r="I112" s="85"/>
      <c r="J112" s="85"/>
      <c r="K112" s="85"/>
      <c r="L112" s="85"/>
      <c r="M112" s="85"/>
      <c r="N112" s="85"/>
      <c r="O112" s="85"/>
      <c r="P112" s="85"/>
      <c r="Q112" s="85"/>
      <c r="R112" s="85"/>
      <c r="S112" s="85"/>
      <c r="T112" s="85"/>
      <c r="U112" s="85"/>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33" customHeight="1" x14ac:dyDescent="0.25">
      <c r="A113" s="86" t="s">
        <v>141</v>
      </c>
      <c r="B113" s="86"/>
      <c r="C113" s="86"/>
      <c r="D113" s="86"/>
      <c r="E113" s="86"/>
      <c r="F113" s="86"/>
      <c r="G113" s="86"/>
      <c r="H113" s="86"/>
      <c r="I113" s="86"/>
      <c r="J113" s="86"/>
      <c r="K113" s="86"/>
      <c r="L113" s="86"/>
      <c r="M113" s="86"/>
      <c r="N113" s="86"/>
      <c r="O113" s="86"/>
      <c r="P113" s="86"/>
      <c r="Q113" s="86"/>
      <c r="R113" s="86"/>
      <c r="S113" s="86"/>
      <c r="T113" s="86"/>
      <c r="U113" s="86"/>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27" customHeight="1" x14ac:dyDescent="0.25">
      <c r="A114" s="87" t="s">
        <v>123</v>
      </c>
      <c r="B114" s="87"/>
      <c r="C114" s="87"/>
      <c r="D114" s="87"/>
      <c r="E114" s="87"/>
      <c r="F114" s="87"/>
      <c r="G114" s="87"/>
      <c r="H114" s="88" t="str">
        <f>+IF(W100+W83+W66+W49+W32&gt;=3,IF(S114="X","","X"),"")</f>
        <v/>
      </c>
      <c r="I114" s="88"/>
      <c r="J114" s="88"/>
      <c r="K114" s="89" t="s">
        <v>142</v>
      </c>
      <c r="L114" s="89"/>
      <c r="M114" s="89"/>
      <c r="N114" s="89"/>
      <c r="O114" s="89"/>
      <c r="P114" s="89"/>
      <c r="Q114" s="89"/>
      <c r="R114" s="89"/>
      <c r="S114" s="90" t="str">
        <f>IF(S32="Plan de Mejora","X",IF(S49="Plan de Mejora","X",IF(S66="Plan de Mejora","X",IF(S83="Plan de Mejora","X",IF(S100="Plan de Mejora","X","")))))</f>
        <v/>
      </c>
      <c r="T114" s="90"/>
      <c r="U114" s="90"/>
      <c r="V114" s="30" t="b">
        <f>IF((+V32+V49+V66+V83+V100)&gt;=1,"X",IF((+V32+V49+V66+V83+V100)&lt;0,""))</f>
        <v>0</v>
      </c>
      <c r="W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33" customHeight="1" x14ac:dyDescent="0.25">
      <c r="A115" s="86" t="s">
        <v>143</v>
      </c>
      <c r="B115" s="86"/>
      <c r="C115" s="86"/>
      <c r="D115" s="86"/>
      <c r="E115" s="86"/>
      <c r="F115" s="86"/>
      <c r="G115" s="86"/>
      <c r="H115" s="86"/>
      <c r="I115" s="86"/>
      <c r="J115" s="86"/>
      <c r="K115" s="86"/>
      <c r="L115" s="86"/>
      <c r="M115" s="86"/>
      <c r="N115" s="86"/>
      <c r="O115" s="86"/>
      <c r="P115" s="86"/>
      <c r="Q115" s="86"/>
      <c r="R115" s="86"/>
      <c r="S115" s="86"/>
      <c r="T115" s="86"/>
      <c r="U115" s="86"/>
    </row>
    <row r="116" spans="1:1024" ht="27" customHeight="1" x14ac:dyDescent="0.25">
      <c r="A116" s="87" t="s">
        <v>123</v>
      </c>
      <c r="B116" s="87"/>
      <c r="C116" s="87"/>
      <c r="D116" s="87"/>
      <c r="E116" s="87"/>
      <c r="F116" s="87"/>
      <c r="G116" s="87"/>
      <c r="H116" s="88" t="str">
        <f>+IF(PlandeTrabajoCompComportamental!V21=60,"X","")</f>
        <v/>
      </c>
      <c r="I116" s="88"/>
      <c r="J116" s="88"/>
      <c r="K116" s="89" t="s">
        <v>142</v>
      </c>
      <c r="L116" s="89"/>
      <c r="M116" s="89"/>
      <c r="N116" s="89"/>
      <c r="O116" s="89"/>
      <c r="P116" s="89"/>
      <c r="Q116" s="89"/>
      <c r="R116" s="89"/>
      <c r="S116" s="90" t="str">
        <f>+IF(PlandeTrabajoCompComportamental!V21&gt;=0,IF(PlandeTrabajoCompComportamental!V21&lt;60,"X",""),"")</f>
        <v/>
      </c>
      <c r="T116" s="90"/>
      <c r="U116" s="90"/>
      <c r="V116" s="31"/>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8.75" customHeight="1" x14ac:dyDescent="0.25">
      <c r="A117" s="91" t="s">
        <v>144</v>
      </c>
      <c r="B117" s="91"/>
      <c r="C117" s="91"/>
      <c r="D117" s="91"/>
      <c r="E117" s="91"/>
      <c r="F117" s="91"/>
      <c r="G117" s="91"/>
      <c r="H117" s="91"/>
      <c r="I117" s="91"/>
      <c r="J117" s="91"/>
      <c r="K117" s="91"/>
      <c r="L117" s="91"/>
      <c r="M117" s="91"/>
      <c r="N117" s="91"/>
      <c r="O117" s="91"/>
      <c r="P117" s="91"/>
      <c r="Q117" s="91"/>
      <c r="R117" s="91"/>
      <c r="S117" s="91"/>
      <c r="T117" s="91"/>
      <c r="U117" s="91"/>
    </row>
    <row r="118" spans="1:1024" ht="35.25" customHeight="1" x14ac:dyDescent="0.25">
      <c r="A118" s="92"/>
      <c r="B118" s="92"/>
      <c r="C118" s="92"/>
      <c r="D118" s="92"/>
      <c r="E118" s="92"/>
      <c r="F118" s="92"/>
      <c r="G118" s="92"/>
      <c r="H118" s="92"/>
      <c r="I118" s="92"/>
      <c r="J118" s="92"/>
      <c r="K118" s="92"/>
      <c r="L118" s="92"/>
      <c r="M118" s="92"/>
      <c r="N118" s="92"/>
      <c r="O118" s="92"/>
      <c r="P118" s="92"/>
      <c r="Q118" s="92"/>
      <c r="R118" s="92"/>
      <c r="S118" s="92"/>
      <c r="T118" s="92"/>
      <c r="U118" s="92"/>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35.25" customHeight="1" x14ac:dyDescent="0.25">
      <c r="A119" s="92"/>
      <c r="B119" s="92"/>
      <c r="C119" s="92"/>
      <c r="D119" s="92"/>
      <c r="E119" s="92"/>
      <c r="F119" s="92"/>
      <c r="G119" s="92"/>
      <c r="H119" s="92"/>
      <c r="I119" s="92"/>
      <c r="J119" s="92"/>
      <c r="K119" s="92"/>
      <c r="L119" s="92"/>
      <c r="M119" s="92"/>
      <c r="N119" s="92"/>
      <c r="O119" s="92"/>
      <c r="P119" s="92"/>
      <c r="Q119" s="92"/>
      <c r="R119" s="92"/>
      <c r="S119" s="92"/>
      <c r="T119" s="92"/>
      <c r="U119" s="92"/>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s="17" customFormat="1" ht="20.25" customHeight="1" x14ac:dyDescent="0.25">
      <c r="A120" s="81"/>
      <c r="B120" s="81"/>
      <c r="C120" s="81"/>
      <c r="D120" s="81"/>
      <c r="E120" s="81"/>
      <c r="F120" s="81"/>
      <c r="G120" s="81"/>
      <c r="H120" s="81"/>
      <c r="I120" s="81"/>
      <c r="J120" s="81"/>
      <c r="K120" s="81"/>
      <c r="L120" s="3"/>
      <c r="M120" s="3"/>
      <c r="N120" s="3"/>
      <c r="O120" s="3"/>
      <c r="P120" s="3"/>
      <c r="Q120" s="3"/>
      <c r="R120" s="3"/>
      <c r="S120" s="3"/>
      <c r="T120" s="3"/>
      <c r="U120" s="3"/>
      <c r="V120" s="22"/>
      <c r="W120" s="22"/>
    </row>
    <row r="121" spans="1:1024" s="17" customFormat="1" ht="20.25" customHeight="1" x14ac:dyDescent="0.25">
      <c r="A121" s="81"/>
      <c r="B121" s="81"/>
      <c r="C121" s="81"/>
      <c r="D121" s="81"/>
      <c r="E121" s="81"/>
      <c r="F121" s="81"/>
      <c r="G121" s="81"/>
      <c r="H121" s="81"/>
      <c r="I121" s="81"/>
      <c r="J121" s="81"/>
      <c r="K121" s="81"/>
      <c r="L121" s="3"/>
      <c r="M121" s="3"/>
      <c r="N121" s="3"/>
      <c r="O121" s="3"/>
      <c r="P121" s="3"/>
      <c r="Q121" s="3"/>
      <c r="R121" s="3"/>
      <c r="S121" s="3"/>
      <c r="T121" s="3"/>
      <c r="U121" s="3"/>
      <c r="V121" s="22"/>
      <c r="W121" s="22"/>
    </row>
    <row r="122" spans="1:1024" s="17" customFormat="1" ht="20.25" customHeight="1" x14ac:dyDescent="0.25">
      <c r="A122" s="81"/>
      <c r="B122" s="81"/>
      <c r="C122" s="81"/>
      <c r="D122" s="81"/>
      <c r="E122" s="81"/>
      <c r="F122" s="81"/>
      <c r="G122" s="81"/>
      <c r="H122" s="81"/>
      <c r="I122" s="81"/>
      <c r="J122" s="81"/>
      <c r="K122" s="81"/>
      <c r="L122" s="3"/>
      <c r="M122" s="3"/>
      <c r="N122" s="3"/>
      <c r="O122" s="3"/>
      <c r="P122" s="3"/>
      <c r="Q122" s="3"/>
      <c r="R122" s="3"/>
      <c r="S122" s="3"/>
      <c r="T122" s="3"/>
      <c r="U122" s="3"/>
      <c r="V122" s="22"/>
      <c r="W122" s="22"/>
    </row>
    <row r="123" spans="1:1024" ht="15" customHeight="1" x14ac:dyDescent="0.25">
      <c r="A123" s="62" t="s">
        <v>119</v>
      </c>
      <c r="B123" s="62"/>
      <c r="C123" s="62"/>
      <c r="D123" s="62"/>
      <c r="E123" s="62"/>
      <c r="F123" s="62"/>
      <c r="G123" s="62"/>
      <c r="H123" s="62"/>
      <c r="I123" s="62"/>
      <c r="J123" s="62"/>
      <c r="K123" s="62"/>
      <c r="L123" s="63" t="s">
        <v>120</v>
      </c>
      <c r="M123" s="63"/>
      <c r="N123" s="63"/>
      <c r="O123" s="63"/>
      <c r="P123" s="63"/>
      <c r="Q123" s="63"/>
      <c r="R123" s="63"/>
      <c r="S123" s="63"/>
      <c r="T123" s="63"/>
      <c r="U123" s="6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ht="15" customHeight="1" x14ac:dyDescent="0.25">
      <c r="A124" s="93"/>
      <c r="B124" s="93"/>
      <c r="C124" s="93"/>
      <c r="D124" s="93"/>
      <c r="E124" s="93"/>
      <c r="F124" s="93"/>
      <c r="G124" s="93"/>
      <c r="H124" s="93"/>
      <c r="I124" s="93"/>
      <c r="J124" s="93"/>
      <c r="K124" s="93"/>
      <c r="L124" s="93"/>
      <c r="M124" s="93"/>
      <c r="N124" s="93"/>
      <c r="O124" s="93"/>
      <c r="P124" s="26" t="s">
        <v>116</v>
      </c>
      <c r="Q124" s="27"/>
      <c r="R124" s="26" t="s">
        <v>117</v>
      </c>
      <c r="S124" s="27"/>
      <c r="T124" s="26" t="s">
        <v>118</v>
      </c>
      <c r="U124" s="28"/>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19.5" customHeight="1" x14ac:dyDescent="0.25">
      <c r="A125" s="85" t="s">
        <v>145</v>
      </c>
      <c r="B125" s="85"/>
      <c r="C125" s="85"/>
      <c r="D125" s="85"/>
      <c r="E125" s="85"/>
      <c r="F125" s="85"/>
      <c r="G125" s="85"/>
      <c r="H125" s="85"/>
      <c r="I125" s="85"/>
      <c r="J125" s="85"/>
      <c r="K125" s="85"/>
      <c r="L125" s="85"/>
      <c r="M125" s="85"/>
      <c r="N125" s="85"/>
      <c r="O125" s="85"/>
      <c r="P125" s="85"/>
      <c r="Q125" s="85"/>
      <c r="R125" s="85"/>
      <c r="S125" s="85"/>
      <c r="T125" s="85"/>
      <c r="U125" s="85"/>
    </row>
    <row r="126" spans="1:1024" ht="33" customHeight="1" x14ac:dyDescent="0.25">
      <c r="A126" s="86" t="s">
        <v>141</v>
      </c>
      <c r="B126" s="86"/>
      <c r="C126" s="86"/>
      <c r="D126" s="86"/>
      <c r="E126" s="86"/>
      <c r="F126" s="86"/>
      <c r="G126" s="86"/>
      <c r="H126" s="86"/>
      <c r="I126" s="86"/>
      <c r="J126" s="86"/>
      <c r="K126" s="86"/>
      <c r="L126" s="86"/>
      <c r="M126" s="86"/>
      <c r="N126" s="86"/>
      <c r="O126" s="86"/>
      <c r="P126" s="86"/>
      <c r="Q126" s="86"/>
      <c r="R126" s="86"/>
      <c r="S126" s="86"/>
      <c r="T126" s="86"/>
      <c r="U126" s="8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ht="27" customHeight="1" x14ac:dyDescent="0.25">
      <c r="A127" s="87" t="s">
        <v>123</v>
      </c>
      <c r="B127" s="87"/>
      <c r="C127" s="87"/>
      <c r="D127" s="87"/>
      <c r="E127" s="87"/>
      <c r="F127" s="87"/>
      <c r="G127" s="87"/>
      <c r="H127" s="88" t="str">
        <f>+IF(W34+W51+W68+W85+W102&gt;=3,IF(S127="X","","X"),"")</f>
        <v/>
      </c>
      <c r="I127" s="88"/>
      <c r="J127" s="88"/>
      <c r="K127" s="89" t="s">
        <v>142</v>
      </c>
      <c r="L127" s="89"/>
      <c r="M127" s="89"/>
      <c r="N127" s="89"/>
      <c r="O127" s="89"/>
      <c r="P127" s="89"/>
      <c r="Q127" s="89"/>
      <c r="R127" s="89"/>
      <c r="S127" s="90" t="str">
        <f>IF(S34="Plan de Mejora","X",IF(S51="Plan de Mejora","X",IF(S68="Plan de Mejora","X",IF(S85="Plan de Mejora","X",IF(S102="Plan de Mejora","X","")))))</f>
        <v/>
      </c>
      <c r="T127" s="90"/>
      <c r="U127" s="90"/>
      <c r="V127" s="30" t="str">
        <f>IF((+V34+V51+V68+V85+V102)&gt;=1,"X","")</f>
        <v/>
      </c>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33" customHeight="1" x14ac:dyDescent="0.25">
      <c r="A128" s="86" t="s">
        <v>143</v>
      </c>
      <c r="B128" s="86"/>
      <c r="C128" s="86"/>
      <c r="D128" s="86"/>
      <c r="E128" s="86"/>
      <c r="F128" s="86"/>
      <c r="G128" s="86"/>
      <c r="H128" s="86"/>
      <c r="I128" s="86"/>
      <c r="J128" s="86"/>
      <c r="K128" s="86"/>
      <c r="L128" s="86"/>
      <c r="M128" s="86"/>
      <c r="N128" s="86"/>
      <c r="O128" s="86"/>
      <c r="P128" s="86"/>
      <c r="Q128" s="86"/>
      <c r="R128" s="86"/>
      <c r="S128" s="86"/>
      <c r="T128" s="86"/>
      <c r="U128" s="86"/>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27" customHeight="1" x14ac:dyDescent="0.25">
      <c r="A129" s="87" t="s">
        <v>123</v>
      </c>
      <c r="B129" s="87"/>
      <c r="C129" s="87"/>
      <c r="D129" s="87"/>
      <c r="E129" s="87"/>
      <c r="F129" s="87"/>
      <c r="G129" s="87"/>
      <c r="H129" s="88" t="str">
        <f>+IF(PlandeTrabajoCompComportamental!W21=60,"X","")</f>
        <v/>
      </c>
      <c r="I129" s="88"/>
      <c r="J129" s="88"/>
      <c r="K129" s="89" t="s">
        <v>142</v>
      </c>
      <c r="L129" s="89"/>
      <c r="M129" s="89"/>
      <c r="N129" s="89"/>
      <c r="O129" s="89"/>
      <c r="P129" s="89"/>
      <c r="Q129" s="89"/>
      <c r="R129" s="89"/>
      <c r="S129" s="90" t="str">
        <f>+IF(PlandeTrabajoCompComportamental!W21&gt;=0,IF(PlandeTrabajoCompComportamental!W21&lt;60,"X",""),"")</f>
        <v/>
      </c>
      <c r="T129" s="90"/>
      <c r="U129" s="90"/>
      <c r="V129" s="31"/>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8.75" customHeight="1" x14ac:dyDescent="0.25">
      <c r="A130" s="91" t="s">
        <v>144</v>
      </c>
      <c r="B130" s="91"/>
      <c r="C130" s="91"/>
      <c r="D130" s="91"/>
      <c r="E130" s="91"/>
      <c r="F130" s="91"/>
      <c r="G130" s="91"/>
      <c r="H130" s="91"/>
      <c r="I130" s="91"/>
      <c r="J130" s="91"/>
      <c r="K130" s="91"/>
      <c r="L130" s="91"/>
      <c r="M130" s="91"/>
      <c r="N130" s="91"/>
      <c r="O130" s="91"/>
      <c r="P130" s="91"/>
      <c r="Q130" s="91"/>
      <c r="R130" s="91"/>
      <c r="S130" s="91"/>
      <c r="T130" s="91"/>
      <c r="U130" s="91"/>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35.2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35.2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row>
    <row r="133" spans="1:1024" s="17" customFormat="1" ht="24" customHeight="1" x14ac:dyDescent="0.25">
      <c r="A133" s="81"/>
      <c r="B133" s="81"/>
      <c r="C133" s="81"/>
      <c r="D133" s="81"/>
      <c r="E133" s="81"/>
      <c r="F133" s="81"/>
      <c r="G133" s="81"/>
      <c r="H133" s="81"/>
      <c r="I133" s="81"/>
      <c r="J133" s="81"/>
      <c r="K133" s="81"/>
      <c r="L133" s="3"/>
      <c r="M133" s="3"/>
      <c r="N133" s="3"/>
      <c r="O133" s="3"/>
      <c r="P133" s="3"/>
      <c r="Q133" s="3"/>
      <c r="R133" s="3"/>
      <c r="S133" s="3"/>
      <c r="T133" s="3"/>
      <c r="U133" s="3"/>
      <c r="V133" s="22"/>
      <c r="W133" s="22"/>
    </row>
    <row r="134" spans="1:1024" s="17" customFormat="1" ht="24" customHeight="1" x14ac:dyDescent="0.25">
      <c r="A134" s="81"/>
      <c r="B134" s="81"/>
      <c r="C134" s="81"/>
      <c r="D134" s="81"/>
      <c r="E134" s="81"/>
      <c r="F134" s="81"/>
      <c r="G134" s="81"/>
      <c r="H134" s="81"/>
      <c r="I134" s="81"/>
      <c r="J134" s="81"/>
      <c r="K134" s="81"/>
      <c r="L134" s="3"/>
      <c r="M134" s="3"/>
      <c r="N134" s="3"/>
      <c r="O134" s="3"/>
      <c r="P134" s="3"/>
      <c r="Q134" s="3"/>
      <c r="R134" s="3"/>
      <c r="S134" s="3"/>
      <c r="T134" s="3"/>
      <c r="U134" s="3"/>
      <c r="V134" s="22"/>
      <c r="W134" s="22"/>
    </row>
    <row r="135" spans="1:1024" s="17" customFormat="1" ht="24" customHeight="1" x14ac:dyDescent="0.25">
      <c r="A135" s="81"/>
      <c r="B135" s="81"/>
      <c r="C135" s="81"/>
      <c r="D135" s="81"/>
      <c r="E135" s="81"/>
      <c r="F135" s="81"/>
      <c r="G135" s="81"/>
      <c r="H135" s="81"/>
      <c r="I135" s="81"/>
      <c r="J135" s="81"/>
      <c r="K135" s="81"/>
      <c r="L135" s="3"/>
      <c r="M135" s="3"/>
      <c r="N135" s="3"/>
      <c r="O135" s="3"/>
      <c r="P135" s="3"/>
      <c r="Q135" s="3"/>
      <c r="R135" s="3"/>
      <c r="S135" s="3"/>
      <c r="T135" s="3"/>
      <c r="U135" s="3"/>
      <c r="V135" s="22"/>
      <c r="W135" s="22"/>
    </row>
    <row r="136" spans="1:1024" ht="15" customHeight="1" x14ac:dyDescent="0.25">
      <c r="A136" s="62" t="s">
        <v>119</v>
      </c>
      <c r="B136" s="62"/>
      <c r="C136" s="62"/>
      <c r="D136" s="62"/>
      <c r="E136" s="62"/>
      <c r="F136" s="62"/>
      <c r="G136" s="62"/>
      <c r="H136" s="62"/>
      <c r="I136" s="62"/>
      <c r="J136" s="62"/>
      <c r="K136" s="62"/>
      <c r="L136" s="63" t="s">
        <v>120</v>
      </c>
      <c r="M136" s="63"/>
      <c r="N136" s="63"/>
      <c r="O136" s="63"/>
      <c r="P136" s="63"/>
      <c r="Q136" s="63"/>
      <c r="R136" s="63"/>
      <c r="S136" s="63"/>
      <c r="T136" s="63"/>
      <c r="U136" s="63"/>
    </row>
    <row r="137" spans="1:1024" ht="15" customHeight="1" x14ac:dyDescent="0.25">
      <c r="A137" s="94"/>
      <c r="B137" s="94"/>
      <c r="C137" s="94"/>
      <c r="D137" s="94"/>
      <c r="E137" s="94"/>
      <c r="F137" s="94"/>
      <c r="G137" s="94"/>
      <c r="H137" s="94"/>
      <c r="I137" s="94"/>
      <c r="J137" s="94"/>
      <c r="K137" s="94"/>
      <c r="L137" s="94"/>
      <c r="M137" s="94"/>
      <c r="N137" s="94"/>
      <c r="O137" s="94"/>
      <c r="P137" s="32" t="s">
        <v>116</v>
      </c>
      <c r="Q137" s="33"/>
      <c r="R137" s="32" t="s">
        <v>117</v>
      </c>
      <c r="S137" s="33"/>
      <c r="T137" s="32" t="s">
        <v>118</v>
      </c>
      <c r="U137" s="34"/>
    </row>
  </sheetData>
  <sheetProtection sheet="1" objects="1" scenarios="1" selectLockedCells="1"/>
  <mergeCells count="297">
    <mergeCell ref="A130:U130"/>
    <mergeCell ref="A131:U132"/>
    <mergeCell ref="A133:K135"/>
    <mergeCell ref="L133:U135"/>
    <mergeCell ref="A136:K136"/>
    <mergeCell ref="L136:U136"/>
    <mergeCell ref="A137:O137"/>
    <mergeCell ref="A127:G127"/>
    <mergeCell ref="H127:J127"/>
    <mergeCell ref="K127:R127"/>
    <mergeCell ref="S127:U127"/>
    <mergeCell ref="A128:U128"/>
    <mergeCell ref="A129:G129"/>
    <mergeCell ref="H129:J129"/>
    <mergeCell ref="K129:R129"/>
    <mergeCell ref="S129:U129"/>
    <mergeCell ref="A117:U117"/>
    <mergeCell ref="A118:U119"/>
    <mergeCell ref="A120:K122"/>
    <mergeCell ref="L120:U122"/>
    <mergeCell ref="A123:K123"/>
    <mergeCell ref="L123:U123"/>
    <mergeCell ref="A124:O124"/>
    <mergeCell ref="A125:U125"/>
    <mergeCell ref="A126:U126"/>
    <mergeCell ref="A113:U113"/>
    <mergeCell ref="A114:G114"/>
    <mergeCell ref="H114:J114"/>
    <mergeCell ref="K114:R114"/>
    <mergeCell ref="S114:U114"/>
    <mergeCell ref="A115:U115"/>
    <mergeCell ref="A116:G116"/>
    <mergeCell ref="H116:J116"/>
    <mergeCell ref="K116:R116"/>
    <mergeCell ref="S116:U116"/>
    <mergeCell ref="A104:U104"/>
    <mergeCell ref="A105:K107"/>
    <mergeCell ref="L105:U107"/>
    <mergeCell ref="A108:K108"/>
    <mergeCell ref="L108:U108"/>
    <mergeCell ref="A109:O109"/>
    <mergeCell ref="A110:U110"/>
    <mergeCell ref="A111:U111"/>
    <mergeCell ref="A112:U112"/>
    <mergeCell ref="A101:U101"/>
    <mergeCell ref="A102:D102"/>
    <mergeCell ref="E102:F102"/>
    <mergeCell ref="G102:J102"/>
    <mergeCell ref="K102:L102"/>
    <mergeCell ref="M102:P102"/>
    <mergeCell ref="Q102:R102"/>
    <mergeCell ref="S102:U102"/>
    <mergeCell ref="A103:P103"/>
    <mergeCell ref="Q103:U103"/>
    <mergeCell ref="A98:U98"/>
    <mergeCell ref="A99:U99"/>
    <mergeCell ref="A100:D100"/>
    <mergeCell ref="E100:F100"/>
    <mergeCell ref="G100:J100"/>
    <mergeCell ref="K100:L100"/>
    <mergeCell ref="M100:P100"/>
    <mergeCell ref="Q100:R100"/>
    <mergeCell ref="S100:U100"/>
    <mergeCell ref="A90:U90"/>
    <mergeCell ref="A91:K91"/>
    <mergeCell ref="L91:U91"/>
    <mergeCell ref="A92:K94"/>
    <mergeCell ref="L92:U94"/>
    <mergeCell ref="A95:O95"/>
    <mergeCell ref="A96:K96"/>
    <mergeCell ref="L96:U96"/>
    <mergeCell ref="A97:K97"/>
    <mergeCell ref="L97:U97"/>
    <mergeCell ref="A87:F89"/>
    <mergeCell ref="G87:K89"/>
    <mergeCell ref="L87:Q87"/>
    <mergeCell ref="R87:S87"/>
    <mergeCell ref="T87:U87"/>
    <mergeCell ref="L88:Q88"/>
    <mergeCell ref="R88:S88"/>
    <mergeCell ref="T88:U88"/>
    <mergeCell ref="L89:Q89"/>
    <mergeCell ref="R89:S89"/>
    <mergeCell ref="T89:U89"/>
    <mergeCell ref="A84:U84"/>
    <mergeCell ref="A85:D85"/>
    <mergeCell ref="E85:F85"/>
    <mergeCell ref="G85:J85"/>
    <mergeCell ref="K85:L85"/>
    <mergeCell ref="M85:P85"/>
    <mergeCell ref="Q85:R85"/>
    <mergeCell ref="S85:U85"/>
    <mergeCell ref="A86:F86"/>
    <mergeCell ref="G86:K86"/>
    <mergeCell ref="L86:Q86"/>
    <mergeCell ref="R86:S86"/>
    <mergeCell ref="T86:U86"/>
    <mergeCell ref="A81:U81"/>
    <mergeCell ref="A82:U82"/>
    <mergeCell ref="A83:D83"/>
    <mergeCell ref="E83:F83"/>
    <mergeCell ref="G83:J83"/>
    <mergeCell ref="K83:L83"/>
    <mergeCell ref="M83:P83"/>
    <mergeCell ref="Q83:R83"/>
    <mergeCell ref="S83:U83"/>
    <mergeCell ref="A73:U73"/>
    <mergeCell ref="A74:K74"/>
    <mergeCell ref="L74:U74"/>
    <mergeCell ref="A75:K77"/>
    <mergeCell ref="L75:U77"/>
    <mergeCell ref="A78:O78"/>
    <mergeCell ref="A79:K79"/>
    <mergeCell ref="L79:U79"/>
    <mergeCell ref="A80:K80"/>
    <mergeCell ref="L80:U80"/>
    <mergeCell ref="A70:F72"/>
    <mergeCell ref="G70:K72"/>
    <mergeCell ref="L70:Q70"/>
    <mergeCell ref="R70:S70"/>
    <mergeCell ref="T70:U70"/>
    <mergeCell ref="L71:Q71"/>
    <mergeCell ref="R71:S71"/>
    <mergeCell ref="T71:U71"/>
    <mergeCell ref="L72:Q72"/>
    <mergeCell ref="R72:S72"/>
    <mergeCell ref="T72:U72"/>
    <mergeCell ref="A67:U67"/>
    <mergeCell ref="A68:D68"/>
    <mergeCell ref="E68:F68"/>
    <mergeCell ref="G68:J68"/>
    <mergeCell ref="K68:L68"/>
    <mergeCell ref="M68:P68"/>
    <mergeCell ref="Q68:R68"/>
    <mergeCell ref="S68:U68"/>
    <mergeCell ref="A69:F69"/>
    <mergeCell ref="G69:K69"/>
    <mergeCell ref="L69:Q69"/>
    <mergeCell ref="R69:S69"/>
    <mergeCell ref="T69:U69"/>
    <mergeCell ref="A64:U64"/>
    <mergeCell ref="A65:U65"/>
    <mergeCell ref="A66:D66"/>
    <mergeCell ref="E66:F66"/>
    <mergeCell ref="G66:J66"/>
    <mergeCell ref="K66:L66"/>
    <mergeCell ref="M66:P66"/>
    <mergeCell ref="Q66:R66"/>
    <mergeCell ref="S66:U66"/>
    <mergeCell ref="A56:U56"/>
    <mergeCell ref="A57:K57"/>
    <mergeCell ref="L57:U57"/>
    <mergeCell ref="A58:K60"/>
    <mergeCell ref="L58:U60"/>
    <mergeCell ref="A61:O61"/>
    <mergeCell ref="A62:K62"/>
    <mergeCell ref="L62:U62"/>
    <mergeCell ref="A63:K63"/>
    <mergeCell ref="L63:U63"/>
    <mergeCell ref="A53:F55"/>
    <mergeCell ref="G53:K55"/>
    <mergeCell ref="L53:Q53"/>
    <mergeCell ref="R53:S53"/>
    <mergeCell ref="T53:U53"/>
    <mergeCell ref="L54:Q54"/>
    <mergeCell ref="R54:S54"/>
    <mergeCell ref="T54:U54"/>
    <mergeCell ref="L55:Q55"/>
    <mergeCell ref="R55:S55"/>
    <mergeCell ref="T55:U55"/>
    <mergeCell ref="A50:U50"/>
    <mergeCell ref="A51:D51"/>
    <mergeCell ref="E51:F51"/>
    <mergeCell ref="G51:J51"/>
    <mergeCell ref="K51:L51"/>
    <mergeCell ref="M51:P51"/>
    <mergeCell ref="Q51:R51"/>
    <mergeCell ref="S51:U51"/>
    <mergeCell ref="A52:F52"/>
    <mergeCell ref="G52:K52"/>
    <mergeCell ref="L52:Q52"/>
    <mergeCell ref="R52:S52"/>
    <mergeCell ref="T52:U52"/>
    <mergeCell ref="A47:U47"/>
    <mergeCell ref="A48:U48"/>
    <mergeCell ref="A49:D49"/>
    <mergeCell ref="E49:F49"/>
    <mergeCell ref="G49:J49"/>
    <mergeCell ref="K49:L49"/>
    <mergeCell ref="M49:P49"/>
    <mergeCell ref="Q49:R49"/>
    <mergeCell ref="S49:U49"/>
    <mergeCell ref="A39:U39"/>
    <mergeCell ref="A40:K40"/>
    <mergeCell ref="L40:U40"/>
    <mergeCell ref="A41:K43"/>
    <mergeCell ref="L41:U43"/>
    <mergeCell ref="A44:O44"/>
    <mergeCell ref="A45:K45"/>
    <mergeCell ref="L45:U45"/>
    <mergeCell ref="A46:K46"/>
    <mergeCell ref="L46:U46"/>
    <mergeCell ref="A36:F38"/>
    <mergeCell ref="G36:K38"/>
    <mergeCell ref="L36:Q36"/>
    <mergeCell ref="R36:S36"/>
    <mergeCell ref="T36:U36"/>
    <mergeCell ref="L37:Q37"/>
    <mergeCell ref="R37:S37"/>
    <mergeCell ref="T37:U37"/>
    <mergeCell ref="L38:Q38"/>
    <mergeCell ref="R38:S38"/>
    <mergeCell ref="T38:U38"/>
    <mergeCell ref="A33:U33"/>
    <mergeCell ref="A34:D34"/>
    <mergeCell ref="E34:F34"/>
    <mergeCell ref="G34:J34"/>
    <mergeCell ref="K34:L34"/>
    <mergeCell ref="M34:P34"/>
    <mergeCell ref="Q34:R34"/>
    <mergeCell ref="S34:U34"/>
    <mergeCell ref="A35:F35"/>
    <mergeCell ref="G35:K35"/>
    <mergeCell ref="L35:Q35"/>
    <mergeCell ref="R35:S35"/>
    <mergeCell ref="T35:U35"/>
    <mergeCell ref="A30:U30"/>
    <mergeCell ref="A31:U31"/>
    <mergeCell ref="A32:D32"/>
    <mergeCell ref="E32:F32"/>
    <mergeCell ref="G32:J32"/>
    <mergeCell ref="K32:L32"/>
    <mergeCell ref="M32:P32"/>
    <mergeCell ref="Q32:R32"/>
    <mergeCell ref="S32:U32"/>
    <mergeCell ref="A22:U22"/>
    <mergeCell ref="A23:K23"/>
    <mergeCell ref="L23:U23"/>
    <mergeCell ref="A24:K26"/>
    <mergeCell ref="L24:U26"/>
    <mergeCell ref="A27:O27"/>
    <mergeCell ref="A28:K28"/>
    <mergeCell ref="L28:U28"/>
    <mergeCell ref="A29:K29"/>
    <mergeCell ref="L29:U29"/>
    <mergeCell ref="A15:U15"/>
    <mergeCell ref="A16:U16"/>
    <mergeCell ref="A17:U17"/>
    <mergeCell ref="A18:F18"/>
    <mergeCell ref="G18:K18"/>
    <mergeCell ref="L18:Q18"/>
    <mergeCell ref="R18:S18"/>
    <mergeCell ref="T18:U18"/>
    <mergeCell ref="A19:F21"/>
    <mergeCell ref="G19:K21"/>
    <mergeCell ref="L19:Q19"/>
    <mergeCell ref="R19:S19"/>
    <mergeCell ref="T19:U19"/>
    <mergeCell ref="L20:Q20"/>
    <mergeCell ref="R20:S20"/>
    <mergeCell ref="T20:U20"/>
    <mergeCell ref="L21:Q21"/>
    <mergeCell ref="R21:S21"/>
    <mergeCell ref="T21:U21"/>
    <mergeCell ref="A10:C10"/>
    <mergeCell ref="D10:L10"/>
    <mergeCell ref="M10:U10"/>
    <mergeCell ref="A11:U11"/>
    <mergeCell ref="A12:J12"/>
    <mergeCell ref="K12:K14"/>
    <mergeCell ref="L12:U12"/>
    <mergeCell ref="A13:J13"/>
    <mergeCell ref="L13:U13"/>
    <mergeCell ref="A14:D14"/>
    <mergeCell ref="E14:F14"/>
    <mergeCell ref="G14:J14"/>
    <mergeCell ref="L14:U14"/>
    <mergeCell ref="A6:C6"/>
    <mergeCell ref="D6:L6"/>
    <mergeCell ref="M6:U6"/>
    <mergeCell ref="A7:U7"/>
    <mergeCell ref="A8:C8"/>
    <mergeCell ref="D8:L8"/>
    <mergeCell ref="M8:U8"/>
    <mergeCell ref="A9:C9"/>
    <mergeCell ref="D9:L9"/>
    <mergeCell ref="M9:U9"/>
    <mergeCell ref="A1:E3"/>
    <mergeCell ref="F1:Q1"/>
    <mergeCell ref="R1:U1"/>
    <mergeCell ref="F2:Q3"/>
    <mergeCell ref="R2:U2"/>
    <mergeCell ref="R3:U3"/>
    <mergeCell ref="A4:U4"/>
    <mergeCell ref="A5:C5"/>
    <mergeCell ref="D5:L5"/>
    <mergeCell ref="M5:U5"/>
  </mergeCells>
  <conditionalFormatting sqref="D10">
    <cfRule type="cellIs" priority="3" operator="equal">
      <formula>""</formula>
    </cfRule>
  </conditionalFormatting>
  <conditionalFormatting sqref="D9">
    <cfRule type="cellIs" priority="4" operator="equal">
      <formula>""</formula>
    </cfRule>
  </conditionalFormatting>
  <conditionalFormatting sqref="M10">
    <cfRule type="cellIs" priority="5" operator="equal">
      <formula>""</formula>
    </cfRule>
  </conditionalFormatting>
  <conditionalFormatting sqref="D8">
    <cfRule type="cellIs" priority="6" operator="equal">
      <formula>""</formula>
    </cfRule>
  </conditionalFormatting>
  <conditionalFormatting sqref="M8">
    <cfRule type="cellIs" priority="7" operator="equal">
      <formula>""</formula>
    </cfRule>
  </conditionalFormatting>
  <conditionalFormatting sqref="M9">
    <cfRule type="cellIs" priority="8" operator="equal">
      <formula>""</formula>
    </cfRule>
  </conditionalFormatting>
  <conditionalFormatting sqref="G14:J14">
    <cfRule type="cellIs" priority="9" operator="equal">
      <formula>""</formula>
    </cfRule>
  </conditionalFormatting>
  <conditionalFormatting sqref="L24">
    <cfRule type="cellIs" priority="10" operator="equal">
      <formula>""</formula>
    </cfRule>
  </conditionalFormatting>
  <conditionalFormatting sqref="L41">
    <cfRule type="cellIs" priority="11" operator="equal">
      <formula>""</formula>
    </cfRule>
  </conditionalFormatting>
  <conditionalFormatting sqref="A74:A75">
    <cfRule type="cellIs" priority="12" operator="equal">
      <formula>""</formula>
    </cfRule>
  </conditionalFormatting>
  <conditionalFormatting sqref="L75">
    <cfRule type="cellIs" priority="13" operator="equal">
      <formula>""</formula>
    </cfRule>
  </conditionalFormatting>
  <conditionalFormatting sqref="L92">
    <cfRule type="cellIs" priority="14" operator="equal">
      <formula>""</formula>
    </cfRule>
  </conditionalFormatting>
  <conditionalFormatting sqref="A91:A92">
    <cfRule type="cellIs" priority="15" operator="equal">
      <formula>""</formula>
    </cfRule>
  </conditionalFormatting>
  <conditionalFormatting sqref="L105">
    <cfRule type="cellIs" priority="18" operator="equal">
      <formula>""</formula>
    </cfRule>
  </conditionalFormatting>
  <conditionalFormatting sqref="L120">
    <cfRule type="cellIs" priority="19" operator="equal">
      <formula>""</formula>
    </cfRule>
  </conditionalFormatting>
  <conditionalFormatting sqref="A105">
    <cfRule type="cellIs" priority="20" operator="equal">
      <formula>""</formula>
    </cfRule>
  </conditionalFormatting>
  <conditionalFormatting sqref="L133">
    <cfRule type="cellIs" priority="21" operator="equal">
      <formula>""</formula>
    </cfRule>
  </conditionalFormatting>
  <conditionalFormatting sqref="A131:A132">
    <cfRule type="cellIs" priority="22" operator="equal">
      <formula>""</formula>
    </cfRule>
  </conditionalFormatting>
  <conditionalFormatting sqref="A40">
    <cfRule type="cellIs" priority="24" operator="equal">
      <formula>""</formula>
    </cfRule>
  </conditionalFormatting>
  <conditionalFormatting sqref="A114">
    <cfRule type="cellIs" priority="25" operator="equal">
      <formula>""</formula>
    </cfRule>
  </conditionalFormatting>
  <conditionalFormatting sqref="A57:A58">
    <cfRule type="cellIs" priority="26" operator="equal">
      <formula>""</formula>
    </cfRule>
  </conditionalFormatting>
  <conditionalFormatting sqref="L58">
    <cfRule type="cellIs" priority="28" operator="equal">
      <formula>""</formula>
    </cfRule>
  </conditionalFormatting>
  <conditionalFormatting sqref="A39">
    <cfRule type="cellIs" priority="32" operator="equal">
      <formula>""</formula>
    </cfRule>
  </conditionalFormatting>
  <conditionalFormatting sqref="A56">
    <cfRule type="cellIs" priority="33" operator="equal">
      <formula>""</formula>
    </cfRule>
  </conditionalFormatting>
  <conditionalFormatting sqref="A87:F89">
    <cfRule type="cellIs" priority="34" operator="equal">
      <formula>""</formula>
    </cfRule>
  </conditionalFormatting>
  <conditionalFormatting sqref="A116">
    <cfRule type="cellIs" priority="35" operator="equal">
      <formula>""</formula>
    </cfRule>
  </conditionalFormatting>
  <conditionalFormatting sqref="A129">
    <cfRule type="cellIs" priority="36" operator="equal">
      <formula>""</formula>
    </cfRule>
  </conditionalFormatting>
  <conditionalFormatting sqref="A127">
    <cfRule type="cellIs" priority="37" operator="equal">
      <formula>""</formula>
    </cfRule>
  </conditionalFormatting>
  <conditionalFormatting sqref="A73">
    <cfRule type="cellIs" priority="38" operator="equal">
      <formula>""</formula>
    </cfRule>
  </conditionalFormatting>
  <conditionalFormatting sqref="A90">
    <cfRule type="cellIs" priority="39" operator="equal">
      <formula>""</formula>
    </cfRule>
  </conditionalFormatting>
  <conditionalFormatting sqref="M6">
    <cfRule type="cellIs" priority="40" operator="equal">
      <formula>""</formula>
    </cfRule>
  </conditionalFormatting>
  <conditionalFormatting sqref="D6">
    <cfRule type="cellIs" priority="41" operator="equal">
      <formula>""</formula>
    </cfRule>
  </conditionalFormatting>
  <conditionalFormatting sqref="F2">
    <cfRule type="cellIs" priority="42" operator="equal">
      <formula>""</formula>
    </cfRule>
  </conditionalFormatting>
  <conditionalFormatting sqref="A133">
    <cfRule type="cellIs" priority="43" operator="equal">
      <formula>""</formula>
    </cfRule>
  </conditionalFormatting>
  <conditionalFormatting sqref="G87:K89">
    <cfRule type="cellIs" priority="44" operator="equal">
      <formula>""</formula>
    </cfRule>
  </conditionalFormatting>
  <conditionalFormatting sqref="A118">
    <cfRule type="cellIs" priority="45" operator="equal">
      <formula>""</formula>
    </cfRule>
  </conditionalFormatting>
  <conditionalFormatting sqref="R87:S87">
    <cfRule type="cellIs" priority="46" operator="equal">
      <formula>""</formula>
    </cfRule>
  </conditionalFormatting>
  <conditionalFormatting sqref="T70:U70">
    <cfRule type="cellIs" priority="50" operator="equal">
      <formula>""</formula>
    </cfRule>
  </conditionalFormatting>
  <conditionalFormatting sqref="T87:U87">
    <cfRule type="cellIs" priority="51" operator="equal">
      <formula>""</formula>
    </cfRule>
  </conditionalFormatting>
  <conditionalFormatting sqref="T20:U20">
    <cfRule type="cellIs" priority="52" operator="equal">
      <formula>""</formula>
    </cfRule>
  </conditionalFormatting>
  <conditionalFormatting sqref="R54:U54">
    <cfRule type="cellIs" priority="53" operator="equal">
      <formula>""</formula>
    </cfRule>
  </conditionalFormatting>
  <conditionalFormatting sqref="R71:U71">
    <cfRule type="cellIs" priority="54" operator="equal">
      <formula>""</formula>
    </cfRule>
  </conditionalFormatting>
  <conditionalFormatting sqref="R88:U88">
    <cfRule type="cellIs" priority="55" operator="equal">
      <formula>""</formula>
    </cfRule>
  </conditionalFormatting>
  <conditionalFormatting sqref="R37:U37">
    <cfRule type="cellIs" priority="56" operator="equal">
      <formula>""</formula>
    </cfRule>
  </conditionalFormatting>
  <conditionalFormatting sqref="R72:U72">
    <cfRule type="cellIs" priority="57" operator="equal">
      <formula>""</formula>
    </cfRule>
  </conditionalFormatting>
  <conditionalFormatting sqref="R89:U89">
    <cfRule type="cellIs" priority="58" operator="equal">
      <formula>""</formula>
    </cfRule>
  </conditionalFormatting>
  <printOptions horizontalCentered="1"/>
  <pageMargins left="0.47222222222222199" right="0.47222222222222199" top="0.55138888888888904" bottom="0.74791666666666701" header="0.51180555555555496" footer="0.51180555555555496"/>
  <pageSetup paperSize="0" scale="0" firstPageNumber="0" orientation="portrait" usePrinterDefaults="0" horizontalDpi="0" verticalDpi="0" copies="0"/>
  <headerFooter>
    <oddFooter>&amp;C&amp;10Esta evaluación es una herramienta de gestión institucional. No otorga derechos de carrera o de permanencia en el servicio, ni habilita el acceso a encargos, estímulos o incentivos, ni exime del cumplimiento de las demás funciones propias del empleo</oddFooter>
  </headerFooter>
  <rowBreaks count="1" manualBreakCount="1">
    <brk id="34" max="16383" man="1"/>
  </row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0"/>
  <sheetViews>
    <sheetView zoomScaleNormal="100" workbookViewId="0">
      <selection activeCell="R9" sqref="R9"/>
    </sheetView>
  </sheetViews>
  <sheetFormatPr baseColWidth="10" defaultColWidth="9.140625" defaultRowHeight="15" x14ac:dyDescent="0.25"/>
  <cols>
    <col min="1" max="18" width="5.140625" style="17"/>
    <col min="19" max="20" width="5.85546875" style="17"/>
    <col min="21" max="21" width="5" style="17"/>
    <col min="22" max="23" width="0" style="17" hidden="1"/>
    <col min="24" max="137" width="5" style="17"/>
    <col min="138" max="1025" width="11.140625" style="17"/>
  </cols>
  <sheetData>
    <row r="1" spans="1:1024" s="24" customFormat="1" ht="35.25" customHeight="1" x14ac:dyDescent="0.25">
      <c r="A1" s="95"/>
      <c r="B1" s="95"/>
      <c r="C1" s="95"/>
      <c r="D1" s="95"/>
      <c r="E1" s="95"/>
      <c r="F1" s="13" t="s">
        <v>85</v>
      </c>
      <c r="G1" s="13"/>
      <c r="H1" s="13"/>
      <c r="I1" s="13"/>
      <c r="J1" s="13"/>
      <c r="K1" s="13"/>
      <c r="L1" s="13"/>
      <c r="M1" s="13"/>
      <c r="N1" s="13"/>
      <c r="O1" s="13"/>
      <c r="P1" s="13"/>
      <c r="Q1" s="13"/>
      <c r="R1" s="96" t="s">
        <v>86</v>
      </c>
      <c r="S1" s="96"/>
      <c r="T1" s="96"/>
      <c r="U1" s="96"/>
    </row>
    <row r="2" spans="1:1024" ht="24" customHeight="1" x14ac:dyDescent="0.25">
      <c r="A2" s="95"/>
      <c r="B2" s="95"/>
      <c r="C2" s="95"/>
      <c r="D2" s="95"/>
      <c r="E2" s="95"/>
      <c r="F2" s="97" t="str">
        <f>+IF('PlandeTrabajo ComponenteLaboral'!F2&lt;&gt;"",'PlandeTrabajo ComponenteLaboral'!F2,"")</f>
        <v/>
      </c>
      <c r="G2" s="97"/>
      <c r="H2" s="97"/>
      <c r="I2" s="97"/>
      <c r="J2" s="97"/>
      <c r="K2" s="97"/>
      <c r="L2" s="97"/>
      <c r="M2" s="97"/>
      <c r="N2" s="97"/>
      <c r="O2" s="97"/>
      <c r="P2" s="97"/>
      <c r="Q2" s="97"/>
      <c r="R2" s="98" t="s">
        <v>87</v>
      </c>
      <c r="S2" s="98"/>
      <c r="T2" s="98"/>
      <c r="U2" s="98"/>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4" customHeight="1" x14ac:dyDescent="0.25">
      <c r="A3" s="95"/>
      <c r="B3" s="95"/>
      <c r="C3" s="95"/>
      <c r="D3" s="95"/>
      <c r="E3" s="95"/>
      <c r="F3" s="97"/>
      <c r="G3" s="97"/>
      <c r="H3" s="97"/>
      <c r="I3" s="97"/>
      <c r="J3" s="97"/>
      <c r="K3" s="97"/>
      <c r="L3" s="97"/>
      <c r="M3" s="97"/>
      <c r="N3" s="97"/>
      <c r="O3" s="97"/>
      <c r="P3" s="97"/>
      <c r="Q3" s="97"/>
      <c r="R3" s="51" t="s">
        <v>88</v>
      </c>
      <c r="S3" s="51"/>
      <c r="T3" s="51"/>
      <c r="U3" s="51"/>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75" customHeight="1" x14ac:dyDescent="0.25">
      <c r="A4" s="8" t="s">
        <v>89</v>
      </c>
      <c r="B4" s="8"/>
      <c r="C4" s="8"/>
      <c r="D4" s="8"/>
      <c r="E4" s="8"/>
      <c r="F4" s="8"/>
      <c r="G4" s="8"/>
      <c r="H4" s="8"/>
      <c r="I4" s="8"/>
      <c r="J4" s="8"/>
      <c r="K4" s="8"/>
      <c r="L4" s="8"/>
      <c r="M4" s="8"/>
      <c r="N4" s="8"/>
      <c r="O4" s="8"/>
      <c r="P4" s="8"/>
      <c r="Q4" s="8"/>
      <c r="R4" s="8"/>
      <c r="S4" s="8"/>
      <c r="T4" s="8"/>
      <c r="U4" s="8"/>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25">
      <c r="A5" s="7" t="s">
        <v>90</v>
      </c>
      <c r="B5" s="7"/>
      <c r="C5" s="7"/>
      <c r="D5" s="6" t="s">
        <v>91</v>
      </c>
      <c r="E5" s="6"/>
      <c r="F5" s="6"/>
      <c r="G5" s="6"/>
      <c r="H5" s="6"/>
      <c r="I5" s="6"/>
      <c r="J5" s="6"/>
      <c r="K5" s="6"/>
      <c r="L5" s="6"/>
      <c r="M5" s="6"/>
      <c r="N5" s="5" t="s">
        <v>92</v>
      </c>
      <c r="O5" s="5"/>
      <c r="P5" s="5"/>
      <c r="Q5" s="5"/>
      <c r="R5" s="5"/>
      <c r="S5" s="5"/>
      <c r="T5" s="5"/>
      <c r="U5" s="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25">
      <c r="A6" s="7" t="s">
        <v>93</v>
      </c>
      <c r="B6" s="7"/>
      <c r="C6" s="7"/>
      <c r="D6" s="6" t="str">
        <f>+IF('PlandeTrabajo ComponenteLaboral'!D6&lt;&gt;"",'PlandeTrabajo ComponenteLaboral'!D6,"")</f>
        <v/>
      </c>
      <c r="E6" s="6"/>
      <c r="F6" s="6"/>
      <c r="G6" s="6"/>
      <c r="H6" s="6"/>
      <c r="I6" s="6"/>
      <c r="J6" s="6"/>
      <c r="K6" s="6"/>
      <c r="L6" s="6"/>
      <c r="M6" s="6"/>
      <c r="N6" s="5" t="str">
        <f>+IF('PlandeTrabajo ComponenteLaboral'!M6&lt;&gt;"",'PlandeTrabajo ComponenteLaboral'!M6,"")</f>
        <v/>
      </c>
      <c r="O6" s="5"/>
      <c r="P6" s="5"/>
      <c r="Q6" s="5"/>
      <c r="R6" s="5"/>
      <c r="S6" s="5"/>
      <c r="T6" s="5"/>
      <c r="U6" s="5"/>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25">
      <c r="A7" s="99" t="s">
        <v>146</v>
      </c>
      <c r="B7" s="99"/>
      <c r="C7" s="99"/>
      <c r="D7" s="99"/>
      <c r="E7" s="99"/>
      <c r="F7" s="99"/>
      <c r="G7" s="99"/>
      <c r="H7" s="99"/>
      <c r="I7" s="99"/>
      <c r="J7" s="99"/>
      <c r="K7" s="99"/>
      <c r="L7" s="99"/>
      <c r="M7" s="99"/>
      <c r="N7" s="99"/>
      <c r="O7" s="99"/>
      <c r="P7" s="99"/>
      <c r="Q7" s="99"/>
      <c r="R7" s="99"/>
      <c r="S7" s="99"/>
      <c r="T7" s="99"/>
      <c r="U7" s="99"/>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36" customFormat="1" ht="40.5" customHeight="1" x14ac:dyDescent="0.25">
      <c r="A8" s="100" t="s">
        <v>147</v>
      </c>
      <c r="B8" s="100"/>
      <c r="C8" s="100"/>
      <c r="D8" s="100"/>
      <c r="E8" s="100"/>
      <c r="F8" s="101" t="s">
        <v>148</v>
      </c>
      <c r="G8" s="101"/>
      <c r="H8" s="101"/>
      <c r="I8" s="101"/>
      <c r="J8" s="101"/>
      <c r="K8" s="101"/>
      <c r="L8" s="101"/>
      <c r="M8" s="101"/>
      <c r="N8" s="101"/>
      <c r="O8" s="101"/>
      <c r="P8" s="101"/>
      <c r="Q8" s="101"/>
      <c r="R8" s="50" t="s">
        <v>109</v>
      </c>
      <c r="S8" s="50"/>
      <c r="T8" s="51" t="s">
        <v>110</v>
      </c>
      <c r="U8" s="51"/>
      <c r="V8" s="35" t="s">
        <v>149</v>
      </c>
      <c r="W8" s="35" t="s">
        <v>150</v>
      </c>
    </row>
    <row r="9" spans="1:1024" ht="52.5" customHeight="1" x14ac:dyDescent="0.25">
      <c r="A9" s="102" t="s">
        <v>151</v>
      </c>
      <c r="B9" s="102"/>
      <c r="C9" s="102"/>
      <c r="D9" s="102"/>
      <c r="E9" s="102"/>
      <c r="F9" s="103" t="s">
        <v>152</v>
      </c>
      <c r="G9" s="103"/>
      <c r="H9" s="103"/>
      <c r="I9" s="103"/>
      <c r="J9" s="103"/>
      <c r="K9" s="103"/>
      <c r="L9" s="103"/>
      <c r="M9" s="103"/>
      <c r="N9" s="103"/>
      <c r="O9" s="103"/>
      <c r="P9" s="103"/>
      <c r="Q9" s="103"/>
      <c r="R9" s="54"/>
      <c r="S9" s="54"/>
      <c r="T9" s="54"/>
      <c r="U9" s="54"/>
      <c r="V9" s="25">
        <f t="shared" ref="V9:V20" si="0">IF(R9="SI",5,IF(R9="no",0,IF(R9="Parcial",3,-5)))</f>
        <v>-5</v>
      </c>
      <c r="W9" s="37">
        <f t="shared" ref="W9:W20" si="1">IF(T9="SI",5,IF(T9="no",0,IF(T9="Parcial",3,-5)))</f>
        <v>-5</v>
      </c>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52.5" customHeight="1" x14ac:dyDescent="0.25">
      <c r="A10" s="102"/>
      <c r="B10" s="102"/>
      <c r="C10" s="102"/>
      <c r="D10" s="102"/>
      <c r="E10" s="102"/>
      <c r="F10" s="103" t="s">
        <v>153</v>
      </c>
      <c r="G10" s="103"/>
      <c r="H10" s="103"/>
      <c r="I10" s="103"/>
      <c r="J10" s="103"/>
      <c r="K10" s="103"/>
      <c r="L10" s="103"/>
      <c r="M10" s="103"/>
      <c r="N10" s="103"/>
      <c r="O10" s="103"/>
      <c r="P10" s="103"/>
      <c r="Q10" s="103"/>
      <c r="R10" s="54"/>
      <c r="S10" s="54"/>
      <c r="T10" s="54"/>
      <c r="U10" s="54"/>
      <c r="V10" s="25">
        <f t="shared" si="0"/>
        <v>-5</v>
      </c>
      <c r="W10" s="37">
        <f t="shared" si="1"/>
        <v>-5</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2.5" customHeight="1" x14ac:dyDescent="0.25">
      <c r="A11" s="102"/>
      <c r="B11" s="102"/>
      <c r="C11" s="102"/>
      <c r="D11" s="102"/>
      <c r="E11" s="102"/>
      <c r="F11" s="103" t="s">
        <v>154</v>
      </c>
      <c r="G11" s="103"/>
      <c r="H11" s="103"/>
      <c r="I11" s="103"/>
      <c r="J11" s="103"/>
      <c r="K11" s="103"/>
      <c r="L11" s="103"/>
      <c r="M11" s="103"/>
      <c r="N11" s="103"/>
      <c r="O11" s="103"/>
      <c r="P11" s="103"/>
      <c r="Q11" s="103"/>
      <c r="R11" s="54"/>
      <c r="S11" s="54"/>
      <c r="T11" s="54"/>
      <c r="U11" s="54"/>
      <c r="V11" s="25">
        <f t="shared" si="0"/>
        <v>-5</v>
      </c>
      <c r="W11" s="37">
        <f t="shared" si="1"/>
        <v>-5</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52.5" customHeight="1" x14ac:dyDescent="0.25">
      <c r="A12" s="102" t="s">
        <v>155</v>
      </c>
      <c r="B12" s="102"/>
      <c r="C12" s="102"/>
      <c r="D12" s="102"/>
      <c r="E12" s="102"/>
      <c r="F12" s="103" t="s">
        <v>156</v>
      </c>
      <c r="G12" s="103"/>
      <c r="H12" s="103"/>
      <c r="I12" s="103"/>
      <c r="J12" s="103"/>
      <c r="K12" s="103"/>
      <c r="L12" s="103"/>
      <c r="M12" s="103"/>
      <c r="N12" s="103"/>
      <c r="O12" s="103"/>
      <c r="P12" s="103"/>
      <c r="Q12" s="103"/>
      <c r="R12" s="54"/>
      <c r="S12" s="54"/>
      <c r="T12" s="54"/>
      <c r="U12" s="54"/>
      <c r="V12" s="25">
        <f t="shared" si="0"/>
        <v>-5</v>
      </c>
      <c r="W12" s="37">
        <f t="shared" si="1"/>
        <v>-5</v>
      </c>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52.5" customHeight="1" x14ac:dyDescent="0.25">
      <c r="A13" s="102"/>
      <c r="B13" s="102"/>
      <c r="C13" s="102"/>
      <c r="D13" s="102"/>
      <c r="E13" s="102"/>
      <c r="F13" s="103" t="s">
        <v>157</v>
      </c>
      <c r="G13" s="103"/>
      <c r="H13" s="103"/>
      <c r="I13" s="103"/>
      <c r="J13" s="103"/>
      <c r="K13" s="103"/>
      <c r="L13" s="103"/>
      <c r="M13" s="103"/>
      <c r="N13" s="103"/>
      <c r="O13" s="103"/>
      <c r="P13" s="103"/>
      <c r="Q13" s="103"/>
      <c r="R13" s="54"/>
      <c r="S13" s="54"/>
      <c r="T13" s="54"/>
      <c r="U13" s="54"/>
      <c r="V13" s="25">
        <f t="shared" si="0"/>
        <v>-5</v>
      </c>
      <c r="W13" s="37">
        <f t="shared" si="1"/>
        <v>-5</v>
      </c>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38" customFormat="1" ht="52.5" customHeight="1" x14ac:dyDescent="0.25">
      <c r="A14" s="102"/>
      <c r="B14" s="102"/>
      <c r="C14" s="102"/>
      <c r="D14" s="102"/>
      <c r="E14" s="102"/>
      <c r="F14" s="103" t="s">
        <v>158</v>
      </c>
      <c r="G14" s="103"/>
      <c r="H14" s="103"/>
      <c r="I14" s="103"/>
      <c r="J14" s="103"/>
      <c r="K14" s="103"/>
      <c r="L14" s="103"/>
      <c r="M14" s="103"/>
      <c r="N14" s="103"/>
      <c r="O14" s="103"/>
      <c r="P14" s="103"/>
      <c r="Q14" s="103"/>
      <c r="R14" s="54"/>
      <c r="S14" s="54"/>
      <c r="T14" s="54"/>
      <c r="U14" s="54"/>
      <c r="V14" s="25">
        <f t="shared" si="0"/>
        <v>-5</v>
      </c>
      <c r="W14" s="37">
        <f t="shared" si="1"/>
        <v>-5</v>
      </c>
    </row>
    <row r="15" spans="1:1024" ht="52.5" customHeight="1" x14ac:dyDescent="0.25">
      <c r="A15" s="102" t="s">
        <v>159</v>
      </c>
      <c r="B15" s="102"/>
      <c r="C15" s="102"/>
      <c r="D15" s="102"/>
      <c r="E15" s="102"/>
      <c r="F15" s="103" t="s">
        <v>160</v>
      </c>
      <c r="G15" s="103"/>
      <c r="H15" s="103"/>
      <c r="I15" s="103"/>
      <c r="J15" s="103"/>
      <c r="K15" s="103"/>
      <c r="L15" s="103"/>
      <c r="M15" s="103"/>
      <c r="N15" s="103"/>
      <c r="O15" s="103"/>
      <c r="P15" s="103"/>
      <c r="Q15" s="103"/>
      <c r="R15" s="54"/>
      <c r="S15" s="54"/>
      <c r="T15" s="54"/>
      <c r="U15" s="54"/>
      <c r="V15" s="25">
        <f t="shared" si="0"/>
        <v>-5</v>
      </c>
      <c r="W15" s="37">
        <f t="shared" si="1"/>
        <v>-5</v>
      </c>
    </row>
    <row r="16" spans="1:1024" ht="52.5" customHeight="1" x14ac:dyDescent="0.25">
      <c r="A16" s="102"/>
      <c r="B16" s="102"/>
      <c r="C16" s="102"/>
      <c r="D16" s="102"/>
      <c r="E16" s="102"/>
      <c r="F16" s="103" t="s">
        <v>161</v>
      </c>
      <c r="G16" s="103"/>
      <c r="H16" s="103"/>
      <c r="I16" s="103"/>
      <c r="J16" s="103"/>
      <c r="K16" s="103"/>
      <c r="L16" s="103"/>
      <c r="M16" s="103"/>
      <c r="N16" s="103"/>
      <c r="O16" s="103"/>
      <c r="P16" s="103"/>
      <c r="Q16" s="103"/>
      <c r="R16" s="54"/>
      <c r="S16" s="54"/>
      <c r="T16" s="54"/>
      <c r="U16" s="54"/>
      <c r="V16" s="25">
        <f t="shared" si="0"/>
        <v>-5</v>
      </c>
      <c r="W16" s="37">
        <f t="shared" si="1"/>
        <v>-5</v>
      </c>
    </row>
    <row r="17" spans="1:23" ht="52.5" customHeight="1" x14ac:dyDescent="0.25">
      <c r="A17" s="102"/>
      <c r="B17" s="102"/>
      <c r="C17" s="102"/>
      <c r="D17" s="102"/>
      <c r="E17" s="102"/>
      <c r="F17" s="103" t="s">
        <v>162</v>
      </c>
      <c r="G17" s="103"/>
      <c r="H17" s="103"/>
      <c r="I17" s="103"/>
      <c r="J17" s="103"/>
      <c r="K17" s="103"/>
      <c r="L17" s="103"/>
      <c r="M17" s="103"/>
      <c r="N17" s="103"/>
      <c r="O17" s="103"/>
      <c r="P17" s="103"/>
      <c r="Q17" s="103"/>
      <c r="R17" s="54"/>
      <c r="S17" s="54"/>
      <c r="T17" s="54"/>
      <c r="U17" s="54"/>
      <c r="V17" s="25">
        <f t="shared" si="0"/>
        <v>-5</v>
      </c>
      <c r="W17" s="37">
        <f t="shared" si="1"/>
        <v>-5</v>
      </c>
    </row>
    <row r="18" spans="1:23" ht="52.5" customHeight="1" x14ac:dyDescent="0.25">
      <c r="A18" s="102" t="s">
        <v>163</v>
      </c>
      <c r="B18" s="102"/>
      <c r="C18" s="102"/>
      <c r="D18" s="102"/>
      <c r="E18" s="102"/>
      <c r="F18" s="103" t="s">
        <v>164</v>
      </c>
      <c r="G18" s="103"/>
      <c r="H18" s="103"/>
      <c r="I18" s="103"/>
      <c r="J18" s="103"/>
      <c r="K18" s="103"/>
      <c r="L18" s="103"/>
      <c r="M18" s="103"/>
      <c r="N18" s="103"/>
      <c r="O18" s="103"/>
      <c r="P18" s="103"/>
      <c r="Q18" s="103"/>
      <c r="R18" s="54"/>
      <c r="S18" s="54"/>
      <c r="T18" s="54"/>
      <c r="U18" s="54"/>
      <c r="V18" s="25">
        <f t="shared" si="0"/>
        <v>-5</v>
      </c>
      <c r="W18" s="37">
        <f t="shared" si="1"/>
        <v>-5</v>
      </c>
    </row>
    <row r="19" spans="1:23" ht="52.5" customHeight="1" x14ac:dyDescent="0.25">
      <c r="A19" s="102"/>
      <c r="B19" s="102"/>
      <c r="C19" s="102"/>
      <c r="D19" s="102"/>
      <c r="E19" s="102"/>
      <c r="F19" s="103" t="s">
        <v>165</v>
      </c>
      <c r="G19" s="103"/>
      <c r="H19" s="103"/>
      <c r="I19" s="103"/>
      <c r="J19" s="103"/>
      <c r="K19" s="103"/>
      <c r="L19" s="103"/>
      <c r="M19" s="103"/>
      <c r="N19" s="103"/>
      <c r="O19" s="103"/>
      <c r="P19" s="103"/>
      <c r="Q19" s="103"/>
      <c r="R19" s="54"/>
      <c r="S19" s="54"/>
      <c r="T19" s="54"/>
      <c r="U19" s="54"/>
      <c r="V19" s="25">
        <f t="shared" si="0"/>
        <v>-5</v>
      </c>
      <c r="W19" s="37">
        <f t="shared" si="1"/>
        <v>-5</v>
      </c>
    </row>
    <row r="20" spans="1:23" ht="52.5" customHeight="1" x14ac:dyDescent="0.25">
      <c r="A20" s="102"/>
      <c r="B20" s="102"/>
      <c r="C20" s="102"/>
      <c r="D20" s="102"/>
      <c r="E20" s="102"/>
      <c r="F20" s="103" t="s">
        <v>166</v>
      </c>
      <c r="G20" s="103"/>
      <c r="H20" s="103"/>
      <c r="I20" s="103"/>
      <c r="J20" s="103"/>
      <c r="K20" s="103"/>
      <c r="L20" s="103"/>
      <c r="M20" s="103"/>
      <c r="N20" s="103"/>
      <c r="O20" s="103"/>
      <c r="P20" s="103"/>
      <c r="Q20" s="103"/>
      <c r="R20" s="54"/>
      <c r="S20" s="54"/>
      <c r="T20" s="54"/>
      <c r="U20" s="54"/>
      <c r="V20" s="25">
        <f t="shared" si="0"/>
        <v>-5</v>
      </c>
      <c r="W20" s="37">
        <f t="shared" si="1"/>
        <v>-5</v>
      </c>
    </row>
    <row r="21" spans="1:23" ht="42" customHeight="1" x14ac:dyDescent="0.25">
      <c r="A21" s="104" t="s">
        <v>167</v>
      </c>
      <c r="B21" s="104"/>
      <c r="C21" s="104"/>
      <c r="D21" s="104"/>
      <c r="E21" s="104"/>
      <c r="F21" s="104"/>
      <c r="G21" s="104"/>
      <c r="H21" s="104"/>
      <c r="I21" s="104"/>
      <c r="J21" s="104"/>
      <c r="K21" s="104"/>
      <c r="L21" s="104"/>
      <c r="M21" s="104"/>
      <c r="N21" s="104"/>
      <c r="O21" s="104"/>
      <c r="P21" s="104"/>
      <c r="Q21" s="104"/>
      <c r="R21" s="104"/>
      <c r="S21" s="104"/>
      <c r="T21" s="104"/>
      <c r="U21" s="104"/>
      <c r="V21" s="39">
        <f>SUM(V9:V20)</f>
        <v>-60</v>
      </c>
      <c r="W21" s="39">
        <f>SUM(W9:W20)</f>
        <v>-60</v>
      </c>
    </row>
    <row r="22" spans="1:23" ht="26.25" customHeight="1" x14ac:dyDescent="0.25">
      <c r="A22" s="105" t="s">
        <v>168</v>
      </c>
      <c r="B22" s="105"/>
      <c r="C22" s="105"/>
      <c r="D22" s="105"/>
      <c r="E22" s="105"/>
      <c r="F22" s="105"/>
      <c r="G22" s="105"/>
      <c r="H22" s="105"/>
      <c r="I22" s="105"/>
      <c r="J22" s="105"/>
      <c r="K22" s="105"/>
      <c r="L22" s="105"/>
      <c r="M22" s="105"/>
      <c r="N22" s="105"/>
      <c r="O22" s="105"/>
      <c r="P22" s="105"/>
      <c r="Q22" s="105"/>
      <c r="R22" s="105"/>
      <c r="S22" s="105"/>
      <c r="T22" s="105"/>
      <c r="U22" s="105"/>
      <c r="V22"/>
      <c r="W22"/>
    </row>
    <row r="23" spans="1:23" ht="20.25" customHeight="1" x14ac:dyDescent="0.25">
      <c r="A23" s="106" t="s">
        <v>169</v>
      </c>
      <c r="B23" s="106"/>
      <c r="C23" s="106"/>
      <c r="D23" s="106"/>
      <c r="E23" s="106"/>
      <c r="F23" s="107" t="s">
        <v>122</v>
      </c>
      <c r="G23" s="107"/>
      <c r="H23" s="107"/>
      <c r="I23" s="107"/>
      <c r="J23" s="107"/>
      <c r="K23" s="107"/>
      <c r="L23" s="107"/>
      <c r="M23" s="107"/>
      <c r="N23" s="107"/>
      <c r="O23" s="107"/>
      <c r="P23" s="107"/>
      <c r="Q23" s="107"/>
      <c r="R23" s="107"/>
      <c r="S23" s="107"/>
      <c r="T23" s="107"/>
      <c r="U23" s="107"/>
    </row>
    <row r="24" spans="1:23" ht="72" customHeight="1" x14ac:dyDescent="0.25">
      <c r="A24" s="106"/>
      <c r="B24" s="106"/>
      <c r="C24" s="106"/>
      <c r="D24" s="106"/>
      <c r="E24" s="106"/>
      <c r="F24" s="108" t="str">
        <f>IF(COUNTBLANK(R9:R11)&gt;=1,"",(IF((SUM(V9:V11))&lt;6,"No acredita la competencia. Requiere mayor disposición, acompañamiento y un Plan de Mejoramiento para adquirir la competencia.",IF((SUM(V9:V11))&gt;14,"Su desempeño le permite acreditar la competencia requerida","Su comportamiento evidencia que la competencia está presente en el desempeño, aun cuando es necesario fortalecer las actividades que permitan un mayor desarrollo de la misma. 
Requiere Plan de Mejoramiento"))))</f>
        <v/>
      </c>
      <c r="G24" s="108"/>
      <c r="H24" s="108"/>
      <c r="I24" s="108"/>
      <c r="J24" s="108"/>
      <c r="K24" s="108"/>
      <c r="L24" s="108"/>
      <c r="M24" s="108"/>
      <c r="N24" s="108"/>
      <c r="O24" s="108"/>
      <c r="P24" s="108"/>
      <c r="Q24" s="108"/>
      <c r="R24" s="108"/>
      <c r="S24" s="108"/>
      <c r="T24" s="108"/>
      <c r="U24" s="108"/>
    </row>
    <row r="25" spans="1:23" ht="20.25" customHeight="1" x14ac:dyDescent="0.25">
      <c r="A25" s="106"/>
      <c r="B25" s="106"/>
      <c r="C25" s="106"/>
      <c r="D25" s="106"/>
      <c r="E25" s="106"/>
      <c r="F25" s="109" t="s">
        <v>126</v>
      </c>
      <c r="G25" s="109"/>
      <c r="H25" s="109"/>
      <c r="I25" s="109"/>
      <c r="J25" s="109"/>
      <c r="K25" s="109"/>
      <c r="L25" s="109"/>
      <c r="M25" s="109"/>
      <c r="N25" s="109"/>
      <c r="O25" s="109"/>
      <c r="P25" s="109"/>
      <c r="Q25" s="109"/>
      <c r="R25" s="109"/>
      <c r="S25" s="109"/>
      <c r="T25" s="109"/>
      <c r="U25" s="109"/>
    </row>
    <row r="26" spans="1:23" ht="72" customHeight="1" x14ac:dyDescent="0.25">
      <c r="A26" s="106"/>
      <c r="B26" s="106"/>
      <c r="C26" s="106"/>
      <c r="D26" s="106"/>
      <c r="E26" s="106"/>
      <c r="F26" s="108" t="str">
        <f>IF(COUNTBLANK(T9:T11)&gt;=1,"",(IF((SUM(W9:W11))&lt;6,"No acredita la competencia. Requiere mayor disposición, acompañamiento y un Plan de Mejoramiento para adquirir la competencia.",IF((SUM(W9:W11))&gt;14,"Su desempeño le permite acreditar la competencia requerida","Su comportamiento evidencia que la competencia está presente en el desempeño, aun cuando es necesario fortalecer las actividades que permitan un mayor desarrollo de la misma. 
Requiere Plan de Mejoramiento"))))</f>
        <v/>
      </c>
      <c r="G26" s="108"/>
      <c r="H26" s="108"/>
      <c r="I26" s="108"/>
      <c r="J26" s="108"/>
      <c r="K26" s="108"/>
      <c r="L26" s="108"/>
      <c r="M26" s="108"/>
      <c r="N26" s="108"/>
      <c r="O26" s="108"/>
      <c r="P26" s="108"/>
      <c r="Q26" s="108"/>
      <c r="R26" s="108"/>
      <c r="S26" s="108"/>
      <c r="T26" s="108"/>
      <c r="U26" s="108"/>
    </row>
    <row r="27" spans="1:23" ht="20.25" customHeight="1" x14ac:dyDescent="0.25">
      <c r="A27" s="106" t="s">
        <v>170</v>
      </c>
      <c r="B27" s="106"/>
      <c r="C27" s="106"/>
      <c r="D27" s="106"/>
      <c r="E27" s="106"/>
      <c r="F27" s="107" t="s">
        <v>122</v>
      </c>
      <c r="G27" s="107"/>
      <c r="H27" s="107"/>
      <c r="I27" s="107"/>
      <c r="J27" s="107"/>
      <c r="K27" s="107"/>
      <c r="L27" s="107"/>
      <c r="M27" s="107"/>
      <c r="N27" s="107"/>
      <c r="O27" s="107"/>
      <c r="P27" s="107"/>
      <c r="Q27" s="107"/>
      <c r="R27" s="107"/>
      <c r="S27" s="107"/>
      <c r="T27" s="107"/>
      <c r="U27" s="107"/>
    </row>
    <row r="28" spans="1:23" ht="72" customHeight="1" x14ac:dyDescent="0.25">
      <c r="A28" s="106"/>
      <c r="B28" s="106"/>
      <c r="C28" s="106"/>
      <c r="D28" s="106"/>
      <c r="E28" s="106"/>
      <c r="F28" s="108" t="str">
        <f>IF(COUNTBLANK(R12:R14)&gt;=1,"",(IF((SUM(V12:V14))&lt;6,"No acredita la competencia. Requiere mayor disposición, acompañamiento y un Plan de Mejoramiento para adquirir la competencia.",IF((SUM(V12:V14))&gt;14,"Su desempeño le permite acreditar la competencia requerida","Su comportamiento evidencia que la competencia está presente en el desempeño, aun cuando es necesario fortalecer las actividades que permitan un mayor desarrollo de la misma. 
Requiere Plan de Mejoramiento"))))</f>
        <v/>
      </c>
      <c r="G28" s="108"/>
      <c r="H28" s="108"/>
      <c r="I28" s="108"/>
      <c r="J28" s="108"/>
      <c r="K28" s="108"/>
      <c r="L28" s="108"/>
      <c r="M28" s="108"/>
      <c r="N28" s="108"/>
      <c r="O28" s="108"/>
      <c r="P28" s="108"/>
      <c r="Q28" s="108"/>
      <c r="R28" s="108"/>
      <c r="S28" s="108"/>
      <c r="T28" s="108"/>
      <c r="U28" s="108"/>
    </row>
    <row r="29" spans="1:23" ht="20.25" customHeight="1" x14ac:dyDescent="0.25">
      <c r="A29" s="106"/>
      <c r="B29" s="106"/>
      <c r="C29" s="106"/>
      <c r="D29" s="106"/>
      <c r="E29" s="106"/>
      <c r="F29" s="109" t="s">
        <v>126</v>
      </c>
      <c r="G29" s="109"/>
      <c r="H29" s="109"/>
      <c r="I29" s="109"/>
      <c r="J29" s="109"/>
      <c r="K29" s="109"/>
      <c r="L29" s="109"/>
      <c r="M29" s="109"/>
      <c r="N29" s="109"/>
      <c r="O29" s="109"/>
      <c r="P29" s="109"/>
      <c r="Q29" s="109"/>
      <c r="R29" s="109"/>
      <c r="S29" s="109"/>
      <c r="T29" s="109"/>
      <c r="U29" s="109"/>
    </row>
    <row r="30" spans="1:23" ht="72" customHeight="1" x14ac:dyDescent="0.25">
      <c r="A30" s="106"/>
      <c r="B30" s="106"/>
      <c r="C30" s="106"/>
      <c r="D30" s="106"/>
      <c r="E30" s="106"/>
      <c r="F30" s="108" t="str">
        <f>IF(COUNTBLANK(T12:T14)&gt;=1,"",(IF((SUM(W12:W14))&lt;6,"No acredita la competencia. Requiere mayor disposición, acompañamiento y un Plan de Mejoramiento para adquirir la competencia.",IF((SUM(W12:W14))&gt;14,"Su desempeño le permite acreditar la competencia requerida","Su comportamiento evidencia que la competencia está presente en el desempeño, aun cuando es necesario fortalecer las actividades que permitan un mayor desarrollo de la misma. 
Requiere Plan de Mejoramiento"))))</f>
        <v/>
      </c>
      <c r="G30" s="108"/>
      <c r="H30" s="108"/>
      <c r="I30" s="108"/>
      <c r="J30" s="108"/>
      <c r="K30" s="108"/>
      <c r="L30" s="108"/>
      <c r="M30" s="108"/>
      <c r="N30" s="108"/>
      <c r="O30" s="108"/>
      <c r="P30" s="108"/>
      <c r="Q30" s="108"/>
      <c r="R30" s="108"/>
      <c r="S30" s="108"/>
      <c r="T30" s="108"/>
      <c r="U30" s="108"/>
    </row>
    <row r="31" spans="1:23" ht="20.25" customHeight="1" x14ac:dyDescent="0.25">
      <c r="A31" s="106" t="s">
        <v>171</v>
      </c>
      <c r="B31" s="106"/>
      <c r="C31" s="106"/>
      <c r="D31" s="106"/>
      <c r="E31" s="106"/>
      <c r="F31" s="107" t="s">
        <v>122</v>
      </c>
      <c r="G31" s="107"/>
      <c r="H31" s="107"/>
      <c r="I31" s="107"/>
      <c r="J31" s="107"/>
      <c r="K31" s="107"/>
      <c r="L31" s="107"/>
      <c r="M31" s="107"/>
      <c r="N31" s="107"/>
      <c r="O31" s="107"/>
      <c r="P31" s="107"/>
      <c r="Q31" s="107"/>
      <c r="R31" s="107"/>
      <c r="S31" s="107"/>
      <c r="T31" s="107"/>
      <c r="U31" s="107"/>
    </row>
    <row r="32" spans="1:23" ht="72" customHeight="1" x14ac:dyDescent="0.25">
      <c r="A32" s="106"/>
      <c r="B32" s="106"/>
      <c r="C32" s="106"/>
      <c r="D32" s="106"/>
      <c r="E32" s="106"/>
      <c r="F32" s="108" t="str">
        <f>IF(COUNTBLANK(R15:R17)&gt;=1,"",(IF((SUM(V15:V17))&lt;6,"No acredita la competencia. Requiere mayor disposición, acompañamiento y un Plan de Mejoramiento para adquirir la competencia.",IF((SUM(V15:V17))&gt;14,"Su desempeño le permite acreditar la competencia requerida","Su comportamiento evidencia que la competencia está presente en el desempeño, aun cuando es necesario fortalecer las actividades que permitan un mayor desarrollo de la misma. 
Requiere Plan de Mejoramiento"))))</f>
        <v/>
      </c>
      <c r="G32" s="108"/>
      <c r="H32" s="108"/>
      <c r="I32" s="108"/>
      <c r="J32" s="108"/>
      <c r="K32" s="108"/>
      <c r="L32" s="108"/>
      <c r="M32" s="108"/>
      <c r="N32" s="108"/>
      <c r="O32" s="108"/>
      <c r="P32" s="108"/>
      <c r="Q32" s="108"/>
      <c r="R32" s="108"/>
      <c r="S32" s="108"/>
      <c r="T32" s="108"/>
      <c r="U32" s="108"/>
    </row>
    <row r="33" spans="1:22" ht="20.25" customHeight="1" x14ac:dyDescent="0.25">
      <c r="A33" s="106"/>
      <c r="B33" s="106"/>
      <c r="C33" s="106"/>
      <c r="D33" s="106"/>
      <c r="E33" s="106"/>
      <c r="F33" s="109" t="s">
        <v>126</v>
      </c>
      <c r="G33" s="109"/>
      <c r="H33" s="109"/>
      <c r="I33" s="109"/>
      <c r="J33" s="109"/>
      <c r="K33" s="109"/>
      <c r="L33" s="109"/>
      <c r="M33" s="109"/>
      <c r="N33" s="109"/>
      <c r="O33" s="109"/>
      <c r="P33" s="109"/>
      <c r="Q33" s="109"/>
      <c r="R33" s="109"/>
      <c r="S33" s="109"/>
      <c r="T33" s="109"/>
      <c r="U33" s="109"/>
    </row>
    <row r="34" spans="1:22" ht="72" customHeight="1" x14ac:dyDescent="0.25">
      <c r="A34" s="106"/>
      <c r="B34" s="106"/>
      <c r="C34" s="106"/>
      <c r="D34" s="106"/>
      <c r="E34" s="106"/>
      <c r="F34" s="108" t="str">
        <f>IF(COUNTBLANK(T15:T17)&gt;=1,"",(IF((SUM(W15:W17))&lt;6,"No acredita la competencia. Requiere mayor disposición, acompañamiento y un Plan de Mejoramiento para adquirir la competencia.",IF((SUM(W15:W17))&gt;14,"Su desempeño le permite acreditar la competencia requerida","Su comportamiento evidencia que la competencia está presente en el desempeño, aun cuando es necesario fortalecer las actividades que permitan un mayor desarrollo de la misma. 
Requiere Plan de Mejoramiento"))))</f>
        <v/>
      </c>
      <c r="G34" s="108"/>
      <c r="H34" s="108"/>
      <c r="I34" s="108"/>
      <c r="J34" s="108"/>
      <c r="K34" s="108"/>
      <c r="L34" s="108"/>
      <c r="M34" s="108"/>
      <c r="N34" s="108"/>
      <c r="O34" s="108"/>
      <c r="P34" s="108"/>
      <c r="Q34" s="108"/>
      <c r="R34" s="108"/>
      <c r="S34" s="108"/>
      <c r="T34" s="108"/>
      <c r="U34" s="108"/>
    </row>
    <row r="35" spans="1:22" ht="20.25" customHeight="1" x14ac:dyDescent="0.25">
      <c r="A35" s="110" t="s">
        <v>172</v>
      </c>
      <c r="B35" s="110"/>
      <c r="C35" s="110"/>
      <c r="D35" s="110"/>
      <c r="E35" s="110"/>
      <c r="F35" s="107" t="s">
        <v>122</v>
      </c>
      <c r="G35" s="107"/>
      <c r="H35" s="107"/>
      <c r="I35" s="107"/>
      <c r="J35" s="107"/>
      <c r="K35" s="107"/>
      <c r="L35" s="107"/>
      <c r="M35" s="107"/>
      <c r="N35" s="107"/>
      <c r="O35" s="107"/>
      <c r="P35" s="107"/>
      <c r="Q35" s="107"/>
      <c r="R35" s="107"/>
      <c r="S35" s="107"/>
      <c r="T35" s="107"/>
      <c r="U35" s="107"/>
    </row>
    <row r="36" spans="1:22" ht="72" customHeight="1" x14ac:dyDescent="0.25">
      <c r="A36" s="110"/>
      <c r="B36" s="110"/>
      <c r="C36" s="110"/>
      <c r="D36" s="110"/>
      <c r="E36" s="110"/>
      <c r="F36" s="108" t="str">
        <f>IF(COUNTBLANK(R18:R20)&gt;=1,"",(IF((SUM(V18:V20))&lt;6,"No acredita la competencia. Requiere mayor disposición, acompañamiento y un Plan de Mejoramiento para adquirir la competencia.",IF((SUM(V18:V20))&gt;14,"Su desempeño le permite acreditar la competencia requerida","Su comportamiento evidencia que la competencia está presente en el desempeño, aun cuando es necesario fortalecer las actividades que permitan un mayor desarrollo de la misma. 
Requiere Plan de Mejoramiento"))))</f>
        <v/>
      </c>
      <c r="G36" s="108"/>
      <c r="H36" s="108"/>
      <c r="I36" s="108"/>
      <c r="J36" s="108"/>
      <c r="K36" s="108"/>
      <c r="L36" s="108"/>
      <c r="M36" s="108"/>
      <c r="N36" s="108"/>
      <c r="O36" s="108"/>
      <c r="P36" s="108"/>
      <c r="Q36" s="108"/>
      <c r="R36" s="108"/>
      <c r="S36" s="108"/>
      <c r="T36" s="108"/>
      <c r="U36" s="108"/>
    </row>
    <row r="37" spans="1:22" ht="20.25" customHeight="1" x14ac:dyDescent="0.25">
      <c r="A37" s="110"/>
      <c r="B37" s="110"/>
      <c r="C37" s="110"/>
      <c r="D37" s="110"/>
      <c r="E37" s="110"/>
      <c r="F37" s="109" t="s">
        <v>126</v>
      </c>
      <c r="G37" s="109"/>
      <c r="H37" s="109"/>
      <c r="I37" s="109"/>
      <c r="J37" s="109"/>
      <c r="K37" s="109"/>
      <c r="L37" s="109"/>
      <c r="M37" s="109"/>
      <c r="N37" s="109"/>
      <c r="O37" s="109"/>
      <c r="P37" s="109"/>
      <c r="Q37" s="109"/>
      <c r="R37" s="109"/>
      <c r="S37" s="109"/>
      <c r="T37" s="109"/>
      <c r="U37" s="109"/>
    </row>
    <row r="38" spans="1:22" ht="72" customHeight="1" x14ac:dyDescent="0.25">
      <c r="A38" s="110"/>
      <c r="B38" s="110"/>
      <c r="C38" s="110"/>
      <c r="D38" s="110"/>
      <c r="E38" s="110"/>
      <c r="F38" s="111" t="str">
        <f>IF(COUNTBLANK(T18:T20)&gt;=1,"",(IF((SUM(W18:W20))&lt;6,"No acredita la competencia. Requiere mayor disposición, acompañamiento y un Plan de Mejoramiento para adquirir la competencia.",IF((SUM(W18:W20))&gt;14,"Su desempeño le permite acreditar la competencia requerida","Su comportamiento evidencia que la competencia está presente en el desempeño, aun cuando es necesario fortalecer las actividades que permitan un mayor desarrollo de la misma. 
Requiere Plan de Mejoramiento"))))</f>
        <v/>
      </c>
      <c r="G38" s="111"/>
      <c r="H38" s="111"/>
      <c r="I38" s="111"/>
      <c r="J38" s="111"/>
      <c r="K38" s="111"/>
      <c r="L38" s="111"/>
      <c r="M38" s="111"/>
      <c r="N38" s="111"/>
      <c r="O38" s="111"/>
      <c r="P38" s="111"/>
      <c r="Q38" s="111"/>
      <c r="R38" s="111"/>
      <c r="S38" s="111"/>
      <c r="T38" s="111"/>
      <c r="U38" s="111"/>
    </row>
    <row r="39" spans="1:22" x14ac:dyDescent="0.25">
      <c r="H39"/>
    </row>
    <row r="40" spans="1:22" x14ac:dyDescent="0.25">
      <c r="V40" s="17" t="str">
        <f>IF(V21="60","X","")</f>
        <v/>
      </c>
    </row>
  </sheetData>
  <sheetProtection sheet="1" objects="1" scenarios="1" selectLockedCells="1"/>
  <mergeCells count="80">
    <mergeCell ref="A35:E38"/>
    <mergeCell ref="F35:U35"/>
    <mergeCell ref="F36:U36"/>
    <mergeCell ref="F37:U37"/>
    <mergeCell ref="F38:U38"/>
    <mergeCell ref="A31:E34"/>
    <mergeCell ref="F31:U31"/>
    <mergeCell ref="F32:U32"/>
    <mergeCell ref="F33:U33"/>
    <mergeCell ref="F34:U34"/>
    <mergeCell ref="A27:E30"/>
    <mergeCell ref="F27:U27"/>
    <mergeCell ref="F28:U28"/>
    <mergeCell ref="F29:U29"/>
    <mergeCell ref="F30:U30"/>
    <mergeCell ref="A21:U21"/>
    <mergeCell ref="A22:U22"/>
    <mergeCell ref="A23:E26"/>
    <mergeCell ref="F23:U23"/>
    <mergeCell ref="F24:U24"/>
    <mergeCell ref="F25:U25"/>
    <mergeCell ref="F26:U26"/>
    <mergeCell ref="A18:E20"/>
    <mergeCell ref="F18:Q18"/>
    <mergeCell ref="R18:S18"/>
    <mergeCell ref="T18:U18"/>
    <mergeCell ref="F19:Q19"/>
    <mergeCell ref="R19:S19"/>
    <mergeCell ref="T19:U19"/>
    <mergeCell ref="F20:Q20"/>
    <mergeCell ref="R20:S20"/>
    <mergeCell ref="T20:U20"/>
    <mergeCell ref="A15:E17"/>
    <mergeCell ref="F15:Q15"/>
    <mergeCell ref="R15:S15"/>
    <mergeCell ref="T15:U15"/>
    <mergeCell ref="F16:Q16"/>
    <mergeCell ref="R16:S16"/>
    <mergeCell ref="T16:U16"/>
    <mergeCell ref="F17:Q17"/>
    <mergeCell ref="R17:S17"/>
    <mergeCell ref="T17:U17"/>
    <mergeCell ref="A12:E14"/>
    <mergeCell ref="F12:Q12"/>
    <mergeCell ref="R12:S12"/>
    <mergeCell ref="T12:U12"/>
    <mergeCell ref="F13:Q13"/>
    <mergeCell ref="R13:S13"/>
    <mergeCell ref="T13:U13"/>
    <mergeCell ref="F14:Q14"/>
    <mergeCell ref="R14:S14"/>
    <mergeCell ref="T14:U14"/>
    <mergeCell ref="A9:E11"/>
    <mergeCell ref="F9:Q9"/>
    <mergeCell ref="R9:S9"/>
    <mergeCell ref="T9:U9"/>
    <mergeCell ref="F10:Q10"/>
    <mergeCell ref="R10:S10"/>
    <mergeCell ref="T10:U10"/>
    <mergeCell ref="F11:Q11"/>
    <mergeCell ref="R11:S11"/>
    <mergeCell ref="T11:U11"/>
    <mergeCell ref="A7:U7"/>
    <mergeCell ref="A8:E8"/>
    <mergeCell ref="F8:Q8"/>
    <mergeCell ref="R8:S8"/>
    <mergeCell ref="T8:U8"/>
    <mergeCell ref="A4:U4"/>
    <mergeCell ref="A5:C5"/>
    <mergeCell ref="D5:M5"/>
    <mergeCell ref="N5:U5"/>
    <mergeCell ref="A6:C6"/>
    <mergeCell ref="D6:M6"/>
    <mergeCell ref="N6:U6"/>
    <mergeCell ref="A1:E3"/>
    <mergeCell ref="F1:Q1"/>
    <mergeCell ref="R1:U1"/>
    <mergeCell ref="F2:Q3"/>
    <mergeCell ref="R2:U2"/>
    <mergeCell ref="R3:U3"/>
  </mergeCells>
  <conditionalFormatting sqref="R9:U20">
    <cfRule type="cellIs" priority="2" operator="equal">
      <formula>""</formula>
    </cfRule>
  </conditionalFormatting>
  <conditionalFormatting sqref="N6">
    <cfRule type="cellIs" priority="3" operator="equal">
      <formula>""</formula>
    </cfRule>
  </conditionalFormatting>
  <conditionalFormatting sqref="D6">
    <cfRule type="cellIs" priority="4" operator="equal">
      <formula>""</formula>
    </cfRule>
  </conditionalFormatting>
  <conditionalFormatting sqref="F2">
    <cfRule type="cellIs" priority="5" operator="equal">
      <formula>""</formula>
    </cfRule>
  </conditionalFormatting>
  <conditionalFormatting sqref="F24">
    <cfRule type="cellIs" priority="6" operator="equal">
      <formula>""</formula>
    </cfRule>
  </conditionalFormatting>
  <conditionalFormatting sqref="F38">
    <cfRule type="cellIs" priority="7" operator="equal">
      <formula>""</formula>
    </cfRule>
  </conditionalFormatting>
  <conditionalFormatting sqref="F30">
    <cfRule type="cellIs" priority="8" operator="equal">
      <formula>""</formula>
    </cfRule>
  </conditionalFormatting>
  <conditionalFormatting sqref="F36">
    <cfRule type="cellIs" priority="9" operator="equal">
      <formula>""</formula>
    </cfRule>
  </conditionalFormatting>
  <conditionalFormatting sqref="F32">
    <cfRule type="cellIs" priority="10" operator="equal">
      <formula>""</formula>
    </cfRule>
  </conditionalFormatting>
  <conditionalFormatting sqref="F26">
    <cfRule type="cellIs" priority="11" operator="equal">
      <formula>""</formula>
    </cfRule>
  </conditionalFormatting>
  <conditionalFormatting sqref="F28">
    <cfRule type="cellIs" priority="12" operator="equal">
      <formula>""</formula>
    </cfRule>
  </conditionalFormatting>
  <conditionalFormatting sqref="F34">
    <cfRule type="cellIs" priority="13" operator="equal">
      <formula>""</formula>
    </cfRule>
  </conditionalFormatting>
  <printOptions horizontalCentered="1"/>
  <pageMargins left="0.59027777777777801" right="0.59027777777777801" top="0.70833333333333304" bottom="0.70833333333333304" header="0.51180555555555496" footer="0.51180555555555496"/>
  <pageSetup paperSize="0" scale="0" firstPageNumber="0" orientation="portrait" usePrinterDefaults="0" horizontalDpi="0" verticalDpi="0" copies="0"/>
  <headerFooter>
    <oddFooter>&amp;CEsta evaluación es una herramienta de gestión institucional. No otorga derechos de carrera o de permanencia en el servicio, ni habilita el acceso a encargos, estímulos o incentivos, ni exime del cumplimiento de las demás funciones propias del empleo</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S21"/>
  <sheetViews>
    <sheetView zoomScaleNormal="100" workbookViewId="0">
      <selection activeCell="L6" sqref="L6"/>
    </sheetView>
  </sheetViews>
  <sheetFormatPr baseColWidth="10" defaultColWidth="9.140625" defaultRowHeight="15" x14ac:dyDescent="0.25"/>
  <cols>
    <col min="1" max="19" width="5.140625"/>
    <col min="20" max="1025" width="11.140625"/>
  </cols>
  <sheetData>
    <row r="1" spans="1:19" ht="36" customHeight="1" x14ac:dyDescent="0.25">
      <c r="A1" s="112"/>
      <c r="B1" s="112"/>
      <c r="C1" s="112"/>
      <c r="D1" s="112"/>
      <c r="E1" s="112"/>
      <c r="F1" s="113" t="s">
        <v>173</v>
      </c>
      <c r="G1" s="113"/>
      <c r="H1" s="113"/>
      <c r="I1" s="113"/>
      <c r="J1" s="113"/>
      <c r="K1" s="113"/>
      <c r="L1" s="113"/>
      <c r="M1" s="113"/>
      <c r="N1" s="113"/>
      <c r="O1" s="113"/>
      <c r="P1" s="114" t="s">
        <v>86</v>
      </c>
      <c r="Q1" s="114"/>
      <c r="R1" s="114"/>
      <c r="S1" s="114"/>
    </row>
    <row r="2" spans="1:19" ht="24" customHeight="1" x14ac:dyDescent="0.25">
      <c r="A2" s="112"/>
      <c r="B2" s="112"/>
      <c r="C2" s="112"/>
      <c r="D2" s="112"/>
      <c r="E2" s="112"/>
      <c r="F2" s="115" t="str">
        <f>+IF('PlandeTrabajo ComponenteLaboral'!F2&lt;&gt;"",'PlandeTrabajo ComponenteLaboral'!F2,"")</f>
        <v/>
      </c>
      <c r="G2" s="115"/>
      <c r="H2" s="115"/>
      <c r="I2" s="115"/>
      <c r="J2" s="115"/>
      <c r="K2" s="115"/>
      <c r="L2" s="115"/>
      <c r="M2" s="115"/>
      <c r="N2" s="115"/>
      <c r="O2" s="115"/>
      <c r="P2" s="116" t="s">
        <v>87</v>
      </c>
      <c r="Q2" s="116"/>
      <c r="R2" s="116"/>
      <c r="S2" s="116"/>
    </row>
    <row r="3" spans="1:19" ht="24" customHeight="1" x14ac:dyDescent="0.25">
      <c r="A3" s="112"/>
      <c r="B3" s="112"/>
      <c r="C3" s="112"/>
      <c r="D3" s="112"/>
      <c r="E3" s="112"/>
      <c r="F3" s="115"/>
      <c r="G3" s="115"/>
      <c r="H3" s="115"/>
      <c r="I3" s="115"/>
      <c r="J3" s="115"/>
      <c r="K3" s="115"/>
      <c r="L3" s="115"/>
      <c r="M3" s="115"/>
      <c r="N3" s="115"/>
      <c r="O3" s="115"/>
      <c r="P3" s="117" t="s">
        <v>88</v>
      </c>
      <c r="Q3" s="117"/>
      <c r="R3" s="117"/>
      <c r="S3" s="117"/>
    </row>
    <row r="4" spans="1:19" ht="19.5" customHeight="1" x14ac:dyDescent="0.25">
      <c r="A4" s="118" t="s">
        <v>89</v>
      </c>
      <c r="B4" s="118"/>
      <c r="C4" s="118"/>
      <c r="D4" s="118"/>
      <c r="E4" s="118"/>
      <c r="F4" s="118"/>
      <c r="G4" s="118"/>
      <c r="H4" s="118"/>
      <c r="I4" s="118"/>
      <c r="J4" s="118"/>
      <c r="K4" s="118"/>
      <c r="L4" s="118"/>
      <c r="M4" s="118"/>
      <c r="N4" s="118"/>
      <c r="O4" s="118"/>
      <c r="P4" s="118"/>
      <c r="Q4" s="118"/>
      <c r="R4" s="118"/>
      <c r="S4" s="118"/>
    </row>
    <row r="5" spans="1:19" ht="19.5" customHeight="1" x14ac:dyDescent="0.25">
      <c r="A5" s="119" t="s">
        <v>90</v>
      </c>
      <c r="B5" s="119"/>
      <c r="C5" s="119"/>
      <c r="D5" s="120" t="s">
        <v>91</v>
      </c>
      <c r="E5" s="120"/>
      <c r="F5" s="120"/>
      <c r="G5" s="120"/>
      <c r="H5" s="120"/>
      <c r="I5" s="120"/>
      <c r="J5" s="120"/>
      <c r="K5" s="120"/>
      <c r="L5" s="121" t="s">
        <v>92</v>
      </c>
      <c r="M5" s="121"/>
      <c r="N5" s="121"/>
      <c r="O5" s="121"/>
      <c r="P5" s="121"/>
      <c r="Q5" s="121"/>
      <c r="R5" s="121"/>
      <c r="S5" s="121"/>
    </row>
    <row r="6" spans="1:19" ht="20.25" customHeight="1" x14ac:dyDescent="0.25">
      <c r="A6" s="119" t="s">
        <v>93</v>
      </c>
      <c r="B6" s="119"/>
      <c r="C6" s="119"/>
      <c r="D6" s="120" t="str">
        <f>+IF('PlandeTrabajo ComponenteLaboral'!D6&lt;&gt;"",'PlandeTrabajo ComponenteLaboral'!D6,"")</f>
        <v/>
      </c>
      <c r="E6" s="120"/>
      <c r="F6" s="120"/>
      <c r="G6" s="120"/>
      <c r="H6" s="120"/>
      <c r="I6" s="120"/>
      <c r="J6" s="120"/>
      <c r="K6" s="120"/>
      <c r="L6" s="121" t="str">
        <f>+IF('PlandeTrabajo ComponenteLaboral'!M6&lt;&gt;"",'PlandeTrabajo ComponenteLaboral'!M6,"")</f>
        <v/>
      </c>
      <c r="M6" s="121"/>
      <c r="N6" s="121"/>
      <c r="O6" s="121"/>
      <c r="P6" s="121"/>
      <c r="Q6" s="121"/>
      <c r="R6" s="121"/>
      <c r="S6" s="121"/>
    </row>
    <row r="7" spans="1:19" ht="28.5" customHeight="1" x14ac:dyDescent="0.25">
      <c r="A7" s="122" t="s">
        <v>174</v>
      </c>
      <c r="B7" s="122"/>
      <c r="C7" s="122"/>
      <c r="D7" s="122"/>
      <c r="E7" s="122"/>
      <c r="F7" s="122"/>
      <c r="G7" s="122"/>
      <c r="H7" s="122"/>
      <c r="I7" s="122"/>
      <c r="J7" s="122"/>
      <c r="K7" s="122"/>
      <c r="L7" s="122"/>
      <c r="M7" s="122"/>
      <c r="N7" s="122"/>
      <c r="O7" s="122"/>
      <c r="P7" s="122"/>
      <c r="Q7" s="122"/>
      <c r="R7" s="122"/>
      <c r="S7" s="122"/>
    </row>
    <row r="8" spans="1:19" ht="49.5" customHeight="1" x14ac:dyDescent="0.25">
      <c r="A8" s="123" t="str">
        <f>+IF('PlandeTrabajo ComponenteLaboral'!A19&lt;&gt;"",'PlandeTrabajo ComponenteLaboral'!A19,"")</f>
        <v/>
      </c>
      <c r="B8" s="123"/>
      <c r="C8" s="123"/>
      <c r="D8" s="123"/>
      <c r="E8" s="123"/>
      <c r="F8" s="123"/>
      <c r="G8" s="123"/>
      <c r="H8" s="123"/>
      <c r="I8" s="123"/>
      <c r="J8" s="123"/>
      <c r="K8" s="123"/>
      <c r="L8" s="123"/>
      <c r="M8" s="123"/>
      <c r="N8" s="123"/>
      <c r="O8" s="123"/>
      <c r="P8" s="123"/>
      <c r="Q8" s="123"/>
      <c r="R8" s="123"/>
      <c r="S8" s="123"/>
    </row>
    <row r="9" spans="1:19" ht="28.5" customHeight="1" x14ac:dyDescent="0.25">
      <c r="A9" s="122" t="s">
        <v>175</v>
      </c>
      <c r="B9" s="122"/>
      <c r="C9" s="122"/>
      <c r="D9" s="122"/>
      <c r="E9" s="122"/>
      <c r="F9" s="122"/>
      <c r="G9" s="122"/>
      <c r="H9" s="122"/>
      <c r="I9" s="122"/>
      <c r="J9" s="122"/>
      <c r="K9" s="122"/>
      <c r="L9" s="122"/>
      <c r="M9" s="122"/>
      <c r="N9" s="122"/>
      <c r="O9" s="122"/>
      <c r="P9" s="122"/>
      <c r="Q9" s="122"/>
      <c r="R9" s="122"/>
      <c r="S9" s="122"/>
    </row>
    <row r="10" spans="1:19" ht="49.5" customHeight="1" x14ac:dyDescent="0.25">
      <c r="A10" s="123" t="str">
        <f>+IF('PlandeTrabajo ComponenteLaboral'!A24&lt;&gt;"",'PlandeTrabajo ComponenteLaboral'!A24,"")</f>
        <v/>
      </c>
      <c r="B10" s="123"/>
      <c r="C10" s="123"/>
      <c r="D10" s="123"/>
      <c r="E10" s="123"/>
      <c r="F10" s="123"/>
      <c r="G10" s="123"/>
      <c r="H10" s="123"/>
      <c r="I10" s="123"/>
      <c r="J10" s="123"/>
      <c r="K10" s="123"/>
      <c r="L10" s="123"/>
      <c r="M10" s="123"/>
      <c r="N10" s="123"/>
      <c r="O10" s="123"/>
      <c r="P10" s="123"/>
      <c r="Q10" s="123"/>
      <c r="R10" s="123"/>
      <c r="S10" s="123"/>
    </row>
    <row r="11" spans="1:19" ht="15" customHeight="1" x14ac:dyDescent="0.25">
      <c r="A11" s="124" t="s">
        <v>176</v>
      </c>
      <c r="B11" s="124"/>
      <c r="C11" s="124"/>
      <c r="D11" s="124"/>
      <c r="E11" s="124"/>
      <c r="F11" s="124"/>
      <c r="G11" s="125" t="s">
        <v>177</v>
      </c>
      <c r="H11" s="125"/>
      <c r="I11" s="125"/>
      <c r="J11" s="125"/>
      <c r="K11" s="125"/>
      <c r="L11" s="125"/>
      <c r="M11" s="126" t="s">
        <v>178</v>
      </c>
      <c r="N11" s="126"/>
      <c r="O11" s="126"/>
      <c r="P11" s="126"/>
      <c r="Q11" s="126"/>
      <c r="R11" s="126"/>
      <c r="S11" s="126"/>
    </row>
    <row r="12" spans="1:19" x14ac:dyDescent="0.25">
      <c r="A12" s="124"/>
      <c r="B12" s="124"/>
      <c r="C12" s="124"/>
      <c r="D12" s="124"/>
      <c r="E12" s="124"/>
      <c r="F12" s="124"/>
      <c r="G12" s="125"/>
      <c r="H12" s="125"/>
      <c r="I12" s="125"/>
      <c r="J12" s="125"/>
      <c r="K12" s="125"/>
      <c r="L12" s="125"/>
      <c r="M12" s="126"/>
      <c r="N12" s="126"/>
      <c r="O12" s="126"/>
      <c r="P12" s="126"/>
      <c r="Q12" s="126"/>
      <c r="R12" s="126"/>
      <c r="S12" s="126"/>
    </row>
    <row r="13" spans="1:19" ht="45.75" customHeight="1" x14ac:dyDescent="0.25">
      <c r="A13" s="92"/>
      <c r="B13" s="92"/>
      <c r="C13" s="92"/>
      <c r="D13" s="92"/>
      <c r="E13" s="92"/>
      <c r="F13" s="92"/>
      <c r="G13" s="73"/>
      <c r="H13" s="73"/>
      <c r="I13" s="73"/>
      <c r="J13" s="73"/>
      <c r="K13" s="73"/>
      <c r="L13" s="73"/>
      <c r="M13" s="59"/>
      <c r="N13" s="59"/>
      <c r="O13" s="59"/>
      <c r="P13" s="59"/>
      <c r="Q13" s="59"/>
      <c r="R13" s="59"/>
      <c r="S13" s="59"/>
    </row>
    <row r="14" spans="1:19" ht="45.75" customHeight="1" x14ac:dyDescent="0.25">
      <c r="A14" s="92"/>
      <c r="B14" s="92"/>
      <c r="C14" s="92"/>
      <c r="D14" s="92"/>
      <c r="E14" s="92"/>
      <c r="F14" s="92"/>
      <c r="G14" s="73"/>
      <c r="H14" s="73"/>
      <c r="I14" s="73"/>
      <c r="J14" s="73"/>
      <c r="K14" s="73"/>
      <c r="L14" s="73"/>
      <c r="M14" s="59"/>
      <c r="N14" s="59"/>
      <c r="O14" s="59"/>
      <c r="P14" s="59"/>
      <c r="Q14" s="59"/>
      <c r="R14" s="59"/>
      <c r="S14" s="59"/>
    </row>
    <row r="15" spans="1:19" ht="45.75" customHeight="1" x14ac:dyDescent="0.25">
      <c r="A15" s="92"/>
      <c r="B15" s="92"/>
      <c r="C15" s="92"/>
      <c r="D15" s="92"/>
      <c r="E15" s="92"/>
      <c r="F15" s="92"/>
      <c r="G15" s="73"/>
      <c r="H15" s="73"/>
      <c r="I15" s="73"/>
      <c r="J15" s="73"/>
      <c r="K15" s="73"/>
      <c r="L15" s="73"/>
      <c r="M15" s="59"/>
      <c r="N15" s="59"/>
      <c r="O15" s="59"/>
      <c r="P15" s="59"/>
      <c r="Q15" s="59"/>
      <c r="R15" s="59"/>
      <c r="S15" s="59"/>
    </row>
    <row r="16" spans="1:19" ht="27.75" customHeight="1" x14ac:dyDescent="0.25">
      <c r="A16" s="122" t="s">
        <v>179</v>
      </c>
      <c r="B16" s="122"/>
      <c r="C16" s="122"/>
      <c r="D16" s="122"/>
      <c r="E16" s="122"/>
      <c r="F16" s="122"/>
      <c r="G16" s="122"/>
      <c r="H16" s="122"/>
      <c r="I16" s="122"/>
      <c r="J16" s="122"/>
      <c r="K16" s="122"/>
      <c r="L16" s="122"/>
      <c r="M16" s="122"/>
      <c r="N16" s="122"/>
      <c r="O16" s="122"/>
      <c r="P16" s="122"/>
      <c r="Q16" s="122"/>
      <c r="R16" s="122"/>
      <c r="S16" s="122"/>
    </row>
    <row r="17" spans="1:19" ht="60" customHeight="1" x14ac:dyDescent="0.25">
      <c r="A17" s="127"/>
      <c r="B17" s="127"/>
      <c r="C17" s="127"/>
      <c r="D17" s="127"/>
      <c r="E17" s="127"/>
      <c r="F17" s="127"/>
      <c r="G17" s="127"/>
      <c r="H17" s="127"/>
      <c r="I17" s="127"/>
      <c r="J17" s="127"/>
      <c r="K17" s="127"/>
      <c r="L17" s="127"/>
      <c r="M17" s="127"/>
      <c r="N17" s="127"/>
      <c r="O17" s="127"/>
      <c r="P17" s="127"/>
      <c r="Q17" s="127"/>
      <c r="R17" s="127"/>
      <c r="S17" s="127"/>
    </row>
    <row r="18" spans="1:19" ht="18" customHeight="1" x14ac:dyDescent="0.25">
      <c r="A18" s="122" t="s">
        <v>180</v>
      </c>
      <c r="B18" s="122"/>
      <c r="C18" s="122"/>
      <c r="D18" s="122"/>
      <c r="E18" s="122"/>
      <c r="F18" s="122"/>
      <c r="G18" s="122"/>
      <c r="H18" s="122"/>
      <c r="I18" s="122"/>
      <c r="J18" s="122"/>
      <c r="K18" s="122"/>
      <c r="L18" s="122"/>
      <c r="M18" s="122"/>
      <c r="N18" s="122"/>
      <c r="O18" s="122"/>
      <c r="P18" s="122"/>
      <c r="Q18" s="122"/>
      <c r="R18" s="122"/>
      <c r="S18" s="122"/>
    </row>
    <row r="19" spans="1:19" ht="60" customHeight="1" x14ac:dyDescent="0.25">
      <c r="A19" s="127"/>
      <c r="B19" s="127"/>
      <c r="C19" s="127"/>
      <c r="D19" s="127"/>
      <c r="E19" s="127"/>
      <c r="F19" s="127"/>
      <c r="G19" s="127"/>
      <c r="H19" s="127"/>
      <c r="I19" s="127"/>
      <c r="J19" s="127"/>
      <c r="K19" s="127"/>
      <c r="L19" s="127"/>
      <c r="M19" s="127"/>
      <c r="N19" s="127"/>
      <c r="O19" s="127"/>
      <c r="P19" s="127"/>
      <c r="Q19" s="127"/>
      <c r="R19" s="127"/>
      <c r="S19" s="127"/>
    </row>
    <row r="20" spans="1:19" ht="73.5" customHeight="1" x14ac:dyDescent="0.25">
      <c r="A20" s="128" t="s">
        <v>181</v>
      </c>
      <c r="B20" s="128"/>
      <c r="C20" s="128"/>
      <c r="D20" s="128"/>
      <c r="E20" s="128"/>
      <c r="F20" s="128"/>
      <c r="G20" s="128"/>
      <c r="H20" s="128"/>
      <c r="I20" s="128"/>
      <c r="J20" s="128"/>
      <c r="K20" s="128"/>
      <c r="L20" s="128"/>
      <c r="M20" s="128"/>
      <c r="N20" s="128"/>
      <c r="O20" s="128"/>
      <c r="P20" s="128"/>
      <c r="Q20" s="128"/>
      <c r="R20" s="128"/>
      <c r="S20" s="128"/>
    </row>
    <row r="21" spans="1:19" ht="74.25" customHeight="1" x14ac:dyDescent="0.25">
      <c r="A21" s="129" t="s">
        <v>182</v>
      </c>
      <c r="B21" s="129"/>
      <c r="C21" s="129"/>
      <c r="D21" s="129"/>
      <c r="E21" s="129"/>
      <c r="F21" s="129"/>
      <c r="G21" s="129"/>
      <c r="H21" s="129"/>
      <c r="I21" s="129"/>
      <c r="J21" s="129"/>
      <c r="K21" s="129"/>
      <c r="L21" s="129"/>
      <c r="M21" s="129"/>
      <c r="N21" s="129"/>
      <c r="O21" s="129"/>
      <c r="P21" s="129"/>
      <c r="Q21" s="129"/>
      <c r="R21" s="129"/>
      <c r="S21" s="129"/>
    </row>
  </sheetData>
  <mergeCells count="35">
    <mergeCell ref="A18:S18"/>
    <mergeCell ref="A19:S19"/>
    <mergeCell ref="A20:S20"/>
    <mergeCell ref="A21:S21"/>
    <mergeCell ref="A15:F15"/>
    <mergeCell ref="G15:L15"/>
    <mergeCell ref="M15:S15"/>
    <mergeCell ref="A16:S16"/>
    <mergeCell ref="A17:S17"/>
    <mergeCell ref="A13:F13"/>
    <mergeCell ref="G13:L13"/>
    <mergeCell ref="M13:S13"/>
    <mergeCell ref="A14:F14"/>
    <mergeCell ref="G14:L14"/>
    <mergeCell ref="M14:S14"/>
    <mergeCell ref="A7:S7"/>
    <mergeCell ref="A8:S8"/>
    <mergeCell ref="A9:S9"/>
    <mergeCell ref="A10:S10"/>
    <mergeCell ref="A11:F12"/>
    <mergeCell ref="G11:L12"/>
    <mergeCell ref="M11:S12"/>
    <mergeCell ref="A4:S4"/>
    <mergeCell ref="A5:C5"/>
    <mergeCell ref="D5:K5"/>
    <mergeCell ref="L5:S5"/>
    <mergeCell ref="A6:C6"/>
    <mergeCell ref="D6:K6"/>
    <mergeCell ref="L6:S6"/>
    <mergeCell ref="A1:E3"/>
    <mergeCell ref="F1:O1"/>
    <mergeCell ref="P1:S1"/>
    <mergeCell ref="F2:O3"/>
    <mergeCell ref="P2:S2"/>
    <mergeCell ref="P3:S3"/>
  </mergeCells>
  <conditionalFormatting sqref="D6">
    <cfRule type="cellIs" priority="2" operator="equal">
      <formula>""</formula>
    </cfRule>
  </conditionalFormatting>
  <conditionalFormatting sqref="L6">
    <cfRule type="cellIs" priority="3" operator="equal">
      <formula>""</formula>
    </cfRule>
  </conditionalFormatting>
  <conditionalFormatting sqref="A8">
    <cfRule type="cellIs" priority="4" operator="equal">
      <formula>""</formula>
    </cfRule>
  </conditionalFormatting>
  <conditionalFormatting sqref="A10">
    <cfRule type="cellIs" priority="5" operator="equal">
      <formula>""</formula>
    </cfRule>
  </conditionalFormatting>
  <conditionalFormatting sqref="F2">
    <cfRule type="cellIs" priority="6" operator="equal">
      <formula>""</formula>
    </cfRule>
  </conditionalFormatting>
  <printOptions horizontalCentered="1" verticalCentered="1"/>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21"/>
  <sheetViews>
    <sheetView zoomScaleNormal="100" workbookViewId="0">
      <selection activeCell="A16" sqref="A16"/>
    </sheetView>
  </sheetViews>
  <sheetFormatPr baseColWidth="10" defaultColWidth="9.140625" defaultRowHeight="15" x14ac:dyDescent="0.25"/>
  <cols>
    <col min="1" max="19" width="5.140625"/>
    <col min="20" max="1025" width="11.140625"/>
  </cols>
  <sheetData>
    <row r="1" spans="1:19" ht="36" customHeight="1" x14ac:dyDescent="0.25">
      <c r="A1" s="130"/>
      <c r="B1" s="130"/>
      <c r="C1" s="130"/>
      <c r="D1" s="130"/>
      <c r="E1" s="130"/>
      <c r="F1" s="131" t="s">
        <v>173</v>
      </c>
      <c r="G1" s="131"/>
      <c r="H1" s="131"/>
      <c r="I1" s="131"/>
      <c r="J1" s="131"/>
      <c r="K1" s="131"/>
      <c r="L1" s="131"/>
      <c r="M1" s="131"/>
      <c r="N1" s="131"/>
      <c r="O1" s="131"/>
      <c r="P1" s="96" t="s">
        <v>86</v>
      </c>
      <c r="Q1" s="96"/>
      <c r="R1" s="96"/>
      <c r="S1" s="96"/>
    </row>
    <row r="2" spans="1:19" ht="24" customHeight="1" x14ac:dyDescent="0.25">
      <c r="A2" s="130"/>
      <c r="B2" s="130"/>
      <c r="C2" s="130"/>
      <c r="D2" s="130"/>
      <c r="E2" s="130"/>
      <c r="F2" s="132" t="str">
        <f>+IF('PlandeTrabajo ComponenteLaboral'!F2&lt;&gt;"",'PlandeTrabajo ComponenteLaboral'!F2,"")</f>
        <v/>
      </c>
      <c r="G2" s="132"/>
      <c r="H2" s="132"/>
      <c r="I2" s="132"/>
      <c r="J2" s="132"/>
      <c r="K2" s="132"/>
      <c r="L2" s="132"/>
      <c r="M2" s="132"/>
      <c r="N2" s="132"/>
      <c r="O2" s="132"/>
      <c r="P2" s="98" t="s">
        <v>87</v>
      </c>
      <c r="Q2" s="98"/>
      <c r="R2" s="98"/>
      <c r="S2" s="98"/>
    </row>
    <row r="3" spans="1:19" ht="24" customHeight="1" x14ac:dyDescent="0.25">
      <c r="A3" s="130"/>
      <c r="B3" s="130"/>
      <c r="C3" s="130"/>
      <c r="D3" s="130"/>
      <c r="E3" s="130"/>
      <c r="F3" s="132"/>
      <c r="G3" s="132"/>
      <c r="H3" s="132"/>
      <c r="I3" s="132"/>
      <c r="J3" s="132"/>
      <c r="K3" s="132"/>
      <c r="L3" s="132"/>
      <c r="M3" s="132"/>
      <c r="N3" s="132"/>
      <c r="O3" s="132"/>
      <c r="P3" s="51" t="s">
        <v>88</v>
      </c>
      <c r="Q3" s="51"/>
      <c r="R3" s="51"/>
      <c r="S3" s="51"/>
    </row>
    <row r="4" spans="1:19" ht="19.5" customHeight="1" x14ac:dyDescent="0.25">
      <c r="A4" s="8" t="s">
        <v>89</v>
      </c>
      <c r="B4" s="8"/>
      <c r="C4" s="8"/>
      <c r="D4" s="8"/>
      <c r="E4" s="8"/>
      <c r="F4" s="8"/>
      <c r="G4" s="8"/>
      <c r="H4" s="8"/>
      <c r="I4" s="8"/>
      <c r="J4" s="8"/>
      <c r="K4" s="8"/>
      <c r="L4" s="8"/>
      <c r="M4" s="8"/>
      <c r="N4" s="8"/>
      <c r="O4" s="8"/>
      <c r="P4" s="8"/>
      <c r="Q4" s="8"/>
      <c r="R4" s="8"/>
      <c r="S4" s="8"/>
    </row>
    <row r="5" spans="1:19" ht="19.5" customHeight="1" x14ac:dyDescent="0.25">
      <c r="A5" s="7" t="s">
        <v>90</v>
      </c>
      <c r="B5" s="7"/>
      <c r="C5" s="7"/>
      <c r="D5" s="6" t="s">
        <v>91</v>
      </c>
      <c r="E5" s="6"/>
      <c r="F5" s="6"/>
      <c r="G5" s="6"/>
      <c r="H5" s="6"/>
      <c r="I5" s="6"/>
      <c r="J5" s="6"/>
      <c r="K5" s="6"/>
      <c r="L5" s="5" t="s">
        <v>183</v>
      </c>
      <c r="M5" s="5"/>
      <c r="N5" s="5"/>
      <c r="O5" s="5"/>
      <c r="P5" s="5"/>
      <c r="Q5" s="5"/>
      <c r="R5" s="5"/>
      <c r="S5" s="5"/>
    </row>
    <row r="6" spans="1:19" ht="20.25" customHeight="1" x14ac:dyDescent="0.25">
      <c r="A6" s="7" t="s">
        <v>93</v>
      </c>
      <c r="B6" s="7"/>
      <c r="C6" s="7"/>
      <c r="D6" s="6" t="str">
        <f>+IF('PlandeTrabajo ComponenteLaboral'!D6&lt;&gt;"",'PlandeTrabajo ComponenteLaboral'!D6,"")</f>
        <v/>
      </c>
      <c r="E6" s="6"/>
      <c r="F6" s="6"/>
      <c r="G6" s="6"/>
      <c r="H6" s="6"/>
      <c r="I6" s="6"/>
      <c r="J6" s="6"/>
      <c r="K6" s="6"/>
      <c r="L6" s="5" t="str">
        <f>+IF('PlandeTrabajo ComponenteLaboral'!M6&lt;&gt;"",'PlandeTrabajo ComponenteLaboral'!M6,"")</f>
        <v/>
      </c>
      <c r="M6" s="5"/>
      <c r="N6" s="5"/>
      <c r="O6" s="5"/>
      <c r="P6" s="5"/>
      <c r="Q6" s="5"/>
      <c r="R6" s="5"/>
      <c r="S6" s="5"/>
    </row>
    <row r="7" spans="1:19" ht="31.5" customHeight="1" x14ac:dyDescent="0.25">
      <c r="A7" s="99" t="s">
        <v>184</v>
      </c>
      <c r="B7" s="99"/>
      <c r="C7" s="99"/>
      <c r="D7" s="99"/>
      <c r="E7" s="99"/>
      <c r="F7" s="99"/>
      <c r="G7" s="99"/>
      <c r="H7" s="99"/>
      <c r="I7" s="99"/>
      <c r="J7" s="99"/>
      <c r="K7" s="99"/>
      <c r="L7" s="99"/>
      <c r="M7" s="99"/>
      <c r="N7" s="99"/>
      <c r="O7" s="99"/>
      <c r="P7" s="99"/>
      <c r="Q7" s="99"/>
      <c r="R7" s="99"/>
      <c r="S7" s="99"/>
    </row>
    <row r="8" spans="1:19" ht="61.5" customHeight="1" x14ac:dyDescent="0.25">
      <c r="A8" s="133" t="str">
        <f>+IF('PlandeTrabajo ComponenteLaboral'!A36&lt;&gt;"",'PlandeTrabajo ComponenteLaboral'!A36,"")</f>
        <v/>
      </c>
      <c r="B8" s="133"/>
      <c r="C8" s="133"/>
      <c r="D8" s="133"/>
      <c r="E8" s="133"/>
      <c r="F8" s="133"/>
      <c r="G8" s="133"/>
      <c r="H8" s="133"/>
      <c r="I8" s="133"/>
      <c r="J8" s="133"/>
      <c r="K8" s="133"/>
      <c r="L8" s="133"/>
      <c r="M8" s="133"/>
      <c r="N8" s="133"/>
      <c r="O8" s="133"/>
      <c r="P8" s="133"/>
      <c r="Q8" s="133"/>
      <c r="R8" s="133"/>
      <c r="S8" s="133"/>
    </row>
    <row r="9" spans="1:19" ht="28.5" customHeight="1" x14ac:dyDescent="0.25">
      <c r="A9" s="134" t="s">
        <v>185</v>
      </c>
      <c r="B9" s="134"/>
      <c r="C9" s="134"/>
      <c r="D9" s="134"/>
      <c r="E9" s="134"/>
      <c r="F9" s="134"/>
      <c r="G9" s="134"/>
      <c r="H9" s="134"/>
      <c r="I9" s="134"/>
      <c r="J9" s="134"/>
      <c r="K9" s="134"/>
      <c r="L9" s="134"/>
      <c r="M9" s="134"/>
      <c r="N9" s="134"/>
      <c r="O9" s="134"/>
      <c r="P9" s="134"/>
      <c r="Q9" s="134"/>
      <c r="R9" s="134"/>
      <c r="S9" s="134"/>
    </row>
    <row r="10" spans="1:19" ht="49.5" customHeight="1" x14ac:dyDescent="0.25">
      <c r="A10" s="133" t="str">
        <f>+IF('PlandeTrabajo ComponenteLaboral'!A41&lt;&gt;"",'PlandeTrabajo ComponenteLaboral'!A41,"")</f>
        <v/>
      </c>
      <c r="B10" s="133"/>
      <c r="C10" s="133"/>
      <c r="D10" s="133"/>
      <c r="E10" s="133"/>
      <c r="F10" s="133"/>
      <c r="G10" s="133"/>
      <c r="H10" s="133"/>
      <c r="I10" s="133"/>
      <c r="J10" s="133"/>
      <c r="K10" s="133"/>
      <c r="L10" s="133"/>
      <c r="M10" s="133"/>
      <c r="N10" s="133"/>
      <c r="O10" s="133"/>
      <c r="P10" s="133"/>
      <c r="Q10" s="133"/>
      <c r="R10" s="133"/>
      <c r="S10" s="133"/>
    </row>
    <row r="11" spans="1:19" ht="15" customHeight="1" x14ac:dyDescent="0.25">
      <c r="A11" s="124" t="s">
        <v>176</v>
      </c>
      <c r="B11" s="124"/>
      <c r="C11" s="124"/>
      <c r="D11" s="124"/>
      <c r="E11" s="124"/>
      <c r="F11" s="124"/>
      <c r="G11" s="125" t="s">
        <v>177</v>
      </c>
      <c r="H11" s="125"/>
      <c r="I11" s="125"/>
      <c r="J11" s="125"/>
      <c r="K11" s="125"/>
      <c r="L11" s="125"/>
      <c r="M11" s="126" t="s">
        <v>178</v>
      </c>
      <c r="N11" s="126"/>
      <c r="O11" s="126"/>
      <c r="P11" s="126"/>
      <c r="Q11" s="126"/>
      <c r="R11" s="126"/>
      <c r="S11" s="126"/>
    </row>
    <row r="12" spans="1:19" x14ac:dyDescent="0.25">
      <c r="A12" s="124"/>
      <c r="B12" s="124"/>
      <c r="C12" s="124"/>
      <c r="D12" s="124"/>
      <c r="E12" s="124"/>
      <c r="F12" s="124"/>
      <c r="G12" s="125"/>
      <c r="H12" s="125"/>
      <c r="I12" s="125"/>
      <c r="J12" s="125"/>
      <c r="K12" s="125"/>
      <c r="L12" s="125"/>
      <c r="M12" s="126"/>
      <c r="N12" s="126"/>
      <c r="O12" s="126"/>
      <c r="P12" s="126"/>
      <c r="Q12" s="126"/>
      <c r="R12" s="126"/>
      <c r="S12" s="126"/>
    </row>
    <row r="13" spans="1:19" ht="60" customHeight="1" x14ac:dyDescent="0.25">
      <c r="A13" s="92"/>
      <c r="B13" s="92"/>
      <c r="C13" s="92"/>
      <c r="D13" s="92"/>
      <c r="E13" s="92"/>
      <c r="F13" s="92"/>
      <c r="G13" s="73"/>
      <c r="H13" s="73"/>
      <c r="I13" s="73"/>
      <c r="J13" s="73"/>
      <c r="K13" s="73"/>
      <c r="L13" s="73"/>
      <c r="M13" s="59"/>
      <c r="N13" s="59"/>
      <c r="O13" s="59"/>
      <c r="P13" s="59"/>
      <c r="Q13" s="59"/>
      <c r="R13" s="59"/>
      <c r="S13" s="59"/>
    </row>
    <row r="14" spans="1:19" ht="60" customHeight="1" x14ac:dyDescent="0.25">
      <c r="A14" s="92"/>
      <c r="B14" s="92"/>
      <c r="C14" s="92"/>
      <c r="D14" s="92"/>
      <c r="E14" s="92"/>
      <c r="F14" s="92"/>
      <c r="G14" s="73"/>
      <c r="H14" s="73"/>
      <c r="I14" s="73"/>
      <c r="J14" s="73"/>
      <c r="K14" s="73"/>
      <c r="L14" s="73"/>
      <c r="M14" s="59"/>
      <c r="N14" s="59"/>
      <c r="O14" s="59"/>
      <c r="P14" s="59"/>
      <c r="Q14" s="59"/>
      <c r="R14" s="59"/>
      <c r="S14" s="59"/>
    </row>
    <row r="15" spans="1:19" ht="60" customHeight="1" x14ac:dyDescent="0.25">
      <c r="A15" s="92"/>
      <c r="B15" s="92"/>
      <c r="C15" s="92"/>
      <c r="D15" s="92"/>
      <c r="E15" s="92"/>
      <c r="F15" s="92"/>
      <c r="G15" s="73"/>
      <c r="H15" s="73"/>
      <c r="I15" s="73"/>
      <c r="J15" s="73"/>
      <c r="K15" s="73"/>
      <c r="L15" s="73"/>
      <c r="M15" s="59"/>
      <c r="N15" s="59"/>
      <c r="O15" s="59"/>
      <c r="P15" s="59"/>
      <c r="Q15" s="59"/>
      <c r="R15" s="59"/>
      <c r="S15" s="59"/>
    </row>
    <row r="16" spans="1:19" ht="27.75" customHeight="1" x14ac:dyDescent="0.25">
      <c r="A16" s="122" t="s">
        <v>179</v>
      </c>
      <c r="B16" s="122"/>
      <c r="C16" s="122"/>
      <c r="D16" s="122"/>
      <c r="E16" s="122"/>
      <c r="F16" s="122"/>
      <c r="G16" s="122"/>
      <c r="H16" s="122"/>
      <c r="I16" s="122"/>
      <c r="J16" s="122"/>
      <c r="K16" s="122"/>
      <c r="L16" s="122"/>
      <c r="M16" s="122"/>
      <c r="N16" s="122"/>
      <c r="O16" s="122"/>
      <c r="P16" s="122"/>
      <c r="Q16" s="122"/>
      <c r="R16" s="122"/>
      <c r="S16" s="122"/>
    </row>
    <row r="17" spans="1:19" ht="60" customHeight="1" x14ac:dyDescent="0.25">
      <c r="A17" s="127"/>
      <c r="B17" s="127"/>
      <c r="C17" s="127"/>
      <c r="D17" s="127"/>
      <c r="E17" s="127"/>
      <c r="F17" s="127"/>
      <c r="G17" s="127"/>
      <c r="H17" s="127"/>
      <c r="I17" s="127"/>
      <c r="J17" s="127"/>
      <c r="K17" s="127"/>
      <c r="L17" s="127"/>
      <c r="M17" s="127"/>
      <c r="N17" s="127"/>
      <c r="O17" s="127"/>
      <c r="P17" s="127"/>
      <c r="Q17" s="127"/>
      <c r="R17" s="127"/>
      <c r="S17" s="127"/>
    </row>
    <row r="18" spans="1:19" ht="18" customHeight="1" x14ac:dyDescent="0.25">
      <c r="A18" s="122" t="s">
        <v>180</v>
      </c>
      <c r="B18" s="122"/>
      <c r="C18" s="122"/>
      <c r="D18" s="122"/>
      <c r="E18" s="122"/>
      <c r="F18" s="122"/>
      <c r="G18" s="122"/>
      <c r="H18" s="122"/>
      <c r="I18" s="122"/>
      <c r="J18" s="122"/>
      <c r="K18" s="122"/>
      <c r="L18" s="122"/>
      <c r="M18" s="122"/>
      <c r="N18" s="122"/>
      <c r="O18" s="122"/>
      <c r="P18" s="122"/>
      <c r="Q18" s="122"/>
      <c r="R18" s="122"/>
      <c r="S18" s="122"/>
    </row>
    <row r="19" spans="1:19" ht="60" customHeight="1" x14ac:dyDescent="0.25">
      <c r="A19" s="127"/>
      <c r="B19" s="127"/>
      <c r="C19" s="127"/>
      <c r="D19" s="127"/>
      <c r="E19" s="127"/>
      <c r="F19" s="127"/>
      <c r="G19" s="127"/>
      <c r="H19" s="127"/>
      <c r="I19" s="127"/>
      <c r="J19" s="127"/>
      <c r="K19" s="127"/>
      <c r="L19" s="127"/>
      <c r="M19" s="127"/>
      <c r="N19" s="127"/>
      <c r="O19" s="127"/>
      <c r="P19" s="127"/>
      <c r="Q19" s="127"/>
      <c r="R19" s="127"/>
      <c r="S19" s="127"/>
    </row>
    <row r="20" spans="1:19" ht="73.5" customHeight="1" x14ac:dyDescent="0.25">
      <c r="A20" s="128" t="s">
        <v>181</v>
      </c>
      <c r="B20" s="128"/>
      <c r="C20" s="128"/>
      <c r="D20" s="128"/>
      <c r="E20" s="128"/>
      <c r="F20" s="128"/>
      <c r="G20" s="128"/>
      <c r="H20" s="128"/>
      <c r="I20" s="128"/>
      <c r="J20" s="128"/>
      <c r="K20" s="128"/>
      <c r="L20" s="128"/>
      <c r="M20" s="128"/>
      <c r="N20" s="128"/>
      <c r="O20" s="128"/>
      <c r="P20" s="128"/>
      <c r="Q20" s="128"/>
      <c r="R20" s="128"/>
      <c r="S20" s="128"/>
    </row>
    <row r="21" spans="1:19" ht="74.25" customHeight="1" x14ac:dyDescent="0.25">
      <c r="A21" s="129" t="s">
        <v>182</v>
      </c>
      <c r="B21" s="129"/>
      <c r="C21" s="129"/>
      <c r="D21" s="129"/>
      <c r="E21" s="129"/>
      <c r="F21" s="129"/>
      <c r="G21" s="129"/>
      <c r="H21" s="129"/>
      <c r="I21" s="129"/>
      <c r="J21" s="129"/>
      <c r="K21" s="129"/>
      <c r="L21" s="129"/>
      <c r="M21" s="129"/>
      <c r="N21" s="129"/>
      <c r="O21" s="129"/>
      <c r="P21" s="129"/>
      <c r="Q21" s="129"/>
      <c r="R21" s="129"/>
      <c r="S21" s="129"/>
    </row>
  </sheetData>
  <mergeCells count="35">
    <mergeCell ref="A18:S18"/>
    <mergeCell ref="A19:S19"/>
    <mergeCell ref="A20:S20"/>
    <mergeCell ref="A21:S21"/>
    <mergeCell ref="A15:F15"/>
    <mergeCell ref="G15:L15"/>
    <mergeCell ref="M15:S15"/>
    <mergeCell ref="A16:S16"/>
    <mergeCell ref="A17:S17"/>
    <mergeCell ref="A13:F13"/>
    <mergeCell ref="G13:L13"/>
    <mergeCell ref="M13:S13"/>
    <mergeCell ref="A14:F14"/>
    <mergeCell ref="G14:L14"/>
    <mergeCell ref="M14:S14"/>
    <mergeCell ref="A7:S7"/>
    <mergeCell ref="A8:S8"/>
    <mergeCell ref="A9:S9"/>
    <mergeCell ref="A10:S10"/>
    <mergeCell ref="A11:F12"/>
    <mergeCell ref="G11:L12"/>
    <mergeCell ref="M11:S12"/>
    <mergeCell ref="A4:S4"/>
    <mergeCell ref="A5:C5"/>
    <mergeCell ref="D5:K5"/>
    <mergeCell ref="L5:S5"/>
    <mergeCell ref="A6:C6"/>
    <mergeCell ref="D6:K6"/>
    <mergeCell ref="L6:S6"/>
    <mergeCell ref="A1:E3"/>
    <mergeCell ref="F1:O1"/>
    <mergeCell ref="P1:S1"/>
    <mergeCell ref="F2:O3"/>
    <mergeCell ref="P2:S2"/>
    <mergeCell ref="P3:S3"/>
  </mergeCells>
  <conditionalFormatting sqref="D6">
    <cfRule type="cellIs" priority="2" operator="equal">
      <formula>""</formula>
    </cfRule>
  </conditionalFormatting>
  <conditionalFormatting sqref="L6">
    <cfRule type="cellIs" priority="3" operator="equal">
      <formula>""</formula>
    </cfRule>
  </conditionalFormatting>
  <conditionalFormatting sqref="A10">
    <cfRule type="cellIs" priority="4" operator="equal">
      <formula>""</formula>
    </cfRule>
  </conditionalFormatting>
  <conditionalFormatting sqref="A8">
    <cfRule type="cellIs" priority="5" operator="equal">
      <formula>""</formula>
    </cfRule>
  </conditionalFormatting>
  <conditionalFormatting sqref="F2">
    <cfRule type="cellIs" priority="6" operator="equal">
      <formula>""</formula>
    </cfRule>
  </conditionalFormatting>
  <printOptions horizontalCentered="1" verticalCentered="1"/>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S21"/>
  <sheetViews>
    <sheetView zoomScaleNormal="100" workbookViewId="0">
      <selection activeCell="A16" sqref="A16"/>
    </sheetView>
  </sheetViews>
  <sheetFormatPr baseColWidth="10" defaultColWidth="9.140625" defaultRowHeight="15" x14ac:dyDescent="0.25"/>
  <cols>
    <col min="1" max="19" width="5.140625"/>
    <col min="20" max="1025" width="11.140625"/>
  </cols>
  <sheetData>
    <row r="1" spans="1:19" ht="36" customHeight="1" x14ac:dyDescent="0.25">
      <c r="A1" s="135"/>
      <c r="B1" s="135"/>
      <c r="C1" s="135"/>
      <c r="D1" s="135"/>
      <c r="E1" s="135"/>
      <c r="F1" s="131" t="s">
        <v>173</v>
      </c>
      <c r="G1" s="131"/>
      <c r="H1" s="131"/>
      <c r="I1" s="131"/>
      <c r="J1" s="131"/>
      <c r="K1" s="131"/>
      <c r="L1" s="131"/>
      <c r="M1" s="131"/>
      <c r="N1" s="131"/>
      <c r="O1" s="131"/>
      <c r="P1" s="96" t="s">
        <v>86</v>
      </c>
      <c r="Q1" s="96"/>
      <c r="R1" s="96"/>
      <c r="S1" s="96"/>
    </row>
    <row r="2" spans="1:19" ht="24" customHeight="1" x14ac:dyDescent="0.25">
      <c r="A2" s="135"/>
      <c r="B2" s="135"/>
      <c r="C2" s="135"/>
      <c r="D2" s="135"/>
      <c r="E2" s="135"/>
      <c r="F2" s="136" t="str">
        <f>+IF('PlandeTrabajo ComponenteLaboral'!F2&lt;&gt;"",'PlandeTrabajo ComponenteLaboral'!F2,"")</f>
        <v/>
      </c>
      <c r="G2" s="136"/>
      <c r="H2" s="136"/>
      <c r="I2" s="136"/>
      <c r="J2" s="136"/>
      <c r="K2" s="136"/>
      <c r="L2" s="136"/>
      <c r="M2" s="136"/>
      <c r="N2" s="136"/>
      <c r="O2" s="136"/>
      <c r="P2" s="98" t="s">
        <v>87</v>
      </c>
      <c r="Q2" s="98"/>
      <c r="R2" s="98"/>
      <c r="S2" s="98"/>
    </row>
    <row r="3" spans="1:19" ht="24" customHeight="1" x14ac:dyDescent="0.25">
      <c r="A3" s="135"/>
      <c r="B3" s="135"/>
      <c r="C3" s="135"/>
      <c r="D3" s="135"/>
      <c r="E3" s="135"/>
      <c r="F3" s="136"/>
      <c r="G3" s="136"/>
      <c r="H3" s="136"/>
      <c r="I3" s="136"/>
      <c r="J3" s="136"/>
      <c r="K3" s="136"/>
      <c r="L3" s="136"/>
      <c r="M3" s="136"/>
      <c r="N3" s="136"/>
      <c r="O3" s="136"/>
      <c r="P3" s="51" t="s">
        <v>88</v>
      </c>
      <c r="Q3" s="51"/>
      <c r="R3" s="51"/>
      <c r="S3" s="51"/>
    </row>
    <row r="4" spans="1:19" ht="19.5" customHeight="1" x14ac:dyDescent="0.25">
      <c r="A4" s="118" t="s">
        <v>89</v>
      </c>
      <c r="B4" s="118"/>
      <c r="C4" s="118"/>
      <c r="D4" s="118"/>
      <c r="E4" s="118"/>
      <c r="F4" s="118"/>
      <c r="G4" s="118"/>
      <c r="H4" s="118"/>
      <c r="I4" s="118"/>
      <c r="J4" s="118"/>
      <c r="K4" s="118"/>
      <c r="L4" s="118"/>
      <c r="M4" s="118"/>
      <c r="N4" s="118"/>
      <c r="O4" s="118"/>
      <c r="P4" s="118"/>
      <c r="Q4" s="118"/>
      <c r="R4" s="118"/>
      <c r="S4" s="118"/>
    </row>
    <row r="5" spans="1:19" ht="19.5" customHeight="1" x14ac:dyDescent="0.25">
      <c r="A5" s="119" t="s">
        <v>90</v>
      </c>
      <c r="B5" s="119"/>
      <c r="C5" s="119"/>
      <c r="D5" s="120" t="s">
        <v>91</v>
      </c>
      <c r="E5" s="120"/>
      <c r="F5" s="120"/>
      <c r="G5" s="120"/>
      <c r="H5" s="120"/>
      <c r="I5" s="120"/>
      <c r="J5" s="120"/>
      <c r="K5" s="120"/>
      <c r="L5" s="121" t="s">
        <v>92</v>
      </c>
      <c r="M5" s="121"/>
      <c r="N5" s="121"/>
      <c r="O5" s="121"/>
      <c r="P5" s="121"/>
      <c r="Q5" s="121"/>
      <c r="R5" s="121"/>
      <c r="S5" s="121"/>
    </row>
    <row r="6" spans="1:19" ht="20.25" customHeight="1" x14ac:dyDescent="0.25">
      <c r="A6" s="119" t="s">
        <v>93</v>
      </c>
      <c r="B6" s="119"/>
      <c r="C6" s="119"/>
      <c r="D6" s="4" t="str">
        <f>+IF('PlandeTrabajo ComponenteLaboral'!D6&lt;&gt;"",'PlandeTrabajo ComponenteLaboral'!D6,"")</f>
        <v/>
      </c>
      <c r="E6" s="4"/>
      <c r="F6" s="4"/>
      <c r="G6" s="4"/>
      <c r="H6" s="4"/>
      <c r="I6" s="4"/>
      <c r="J6" s="4"/>
      <c r="K6" s="4"/>
      <c r="L6" s="3" t="str">
        <f>+IF('PlandeTrabajo ComponenteLaboral'!M6&lt;&gt;"",'PlandeTrabajo ComponenteLaboral'!M6,"")</f>
        <v/>
      </c>
      <c r="M6" s="3"/>
      <c r="N6" s="3"/>
      <c r="O6" s="3"/>
      <c r="P6" s="3"/>
      <c r="Q6" s="3"/>
      <c r="R6" s="3"/>
      <c r="S6" s="3"/>
    </row>
    <row r="7" spans="1:19" ht="31.5" customHeight="1" x14ac:dyDescent="0.25">
      <c r="A7" s="137" t="s">
        <v>186</v>
      </c>
      <c r="B7" s="137"/>
      <c r="C7" s="137"/>
      <c r="D7" s="137"/>
      <c r="E7" s="137"/>
      <c r="F7" s="137"/>
      <c r="G7" s="137"/>
      <c r="H7" s="137"/>
      <c r="I7" s="137"/>
      <c r="J7" s="137"/>
      <c r="K7" s="137"/>
      <c r="L7" s="137"/>
      <c r="M7" s="137"/>
      <c r="N7" s="137"/>
      <c r="O7" s="137"/>
      <c r="P7" s="137"/>
      <c r="Q7" s="137"/>
      <c r="R7" s="137"/>
      <c r="S7" s="137"/>
    </row>
    <row r="8" spans="1:19" ht="61.5" customHeight="1" x14ac:dyDescent="0.25">
      <c r="A8" s="138" t="str">
        <f>+IF('PlandeTrabajo ComponenteLaboral'!A53&lt;&gt;"",'PlandeTrabajo ComponenteLaboral'!A53,"")</f>
        <v/>
      </c>
      <c r="B8" s="138"/>
      <c r="C8" s="138"/>
      <c r="D8" s="138"/>
      <c r="E8" s="138"/>
      <c r="F8" s="138"/>
      <c r="G8" s="138"/>
      <c r="H8" s="138"/>
      <c r="I8" s="138"/>
      <c r="J8" s="138"/>
      <c r="K8" s="138"/>
      <c r="L8" s="138"/>
      <c r="M8" s="138"/>
      <c r="N8" s="138"/>
      <c r="O8" s="138"/>
      <c r="P8" s="138"/>
      <c r="Q8" s="138"/>
      <c r="R8" s="138"/>
      <c r="S8" s="138"/>
    </row>
    <row r="9" spans="1:19" ht="28.5" customHeight="1" x14ac:dyDescent="0.25">
      <c r="A9" s="122" t="s">
        <v>187</v>
      </c>
      <c r="B9" s="122"/>
      <c r="C9" s="122"/>
      <c r="D9" s="122"/>
      <c r="E9" s="122"/>
      <c r="F9" s="122"/>
      <c r="G9" s="122"/>
      <c r="H9" s="122"/>
      <c r="I9" s="122"/>
      <c r="J9" s="122"/>
      <c r="K9" s="122"/>
      <c r="L9" s="122"/>
      <c r="M9" s="122"/>
      <c r="N9" s="122"/>
      <c r="O9" s="122"/>
      <c r="P9" s="122"/>
      <c r="Q9" s="122"/>
      <c r="R9" s="122"/>
      <c r="S9" s="122"/>
    </row>
    <row r="10" spans="1:19" ht="49.5" customHeight="1" x14ac:dyDescent="0.25">
      <c r="A10" s="138" t="str">
        <f>+IF('PlandeTrabajo ComponenteLaboral'!A58&lt;&gt;"",'PlandeTrabajo ComponenteLaboral'!A58,"")</f>
        <v/>
      </c>
      <c r="B10" s="138"/>
      <c r="C10" s="138"/>
      <c r="D10" s="138"/>
      <c r="E10" s="138"/>
      <c r="F10" s="138"/>
      <c r="G10" s="138"/>
      <c r="H10" s="138"/>
      <c r="I10" s="138"/>
      <c r="J10" s="138"/>
      <c r="K10" s="138"/>
      <c r="L10" s="138"/>
      <c r="M10" s="138"/>
      <c r="N10" s="138"/>
      <c r="O10" s="138"/>
      <c r="P10" s="138"/>
      <c r="Q10" s="138"/>
      <c r="R10" s="138"/>
      <c r="S10" s="138"/>
    </row>
    <row r="11" spans="1:19" ht="15" customHeight="1" x14ac:dyDescent="0.25">
      <c r="A11" s="124" t="s">
        <v>176</v>
      </c>
      <c r="B11" s="124"/>
      <c r="C11" s="124"/>
      <c r="D11" s="124"/>
      <c r="E11" s="124"/>
      <c r="F11" s="124"/>
      <c r="G11" s="125" t="s">
        <v>177</v>
      </c>
      <c r="H11" s="125"/>
      <c r="I11" s="125"/>
      <c r="J11" s="125"/>
      <c r="K11" s="125"/>
      <c r="L11" s="125"/>
      <c r="M11" s="126" t="s">
        <v>178</v>
      </c>
      <c r="N11" s="126"/>
      <c r="O11" s="126"/>
      <c r="P11" s="126"/>
      <c r="Q11" s="126"/>
      <c r="R11" s="126"/>
      <c r="S11" s="126"/>
    </row>
    <row r="12" spans="1:19" x14ac:dyDescent="0.25">
      <c r="A12" s="124"/>
      <c r="B12" s="124"/>
      <c r="C12" s="124"/>
      <c r="D12" s="124"/>
      <c r="E12" s="124"/>
      <c r="F12" s="124"/>
      <c r="G12" s="125"/>
      <c r="H12" s="125"/>
      <c r="I12" s="125"/>
      <c r="J12" s="125"/>
      <c r="K12" s="125"/>
      <c r="L12" s="125"/>
      <c r="M12" s="126"/>
      <c r="N12" s="126"/>
      <c r="O12" s="126"/>
      <c r="P12" s="126"/>
      <c r="Q12" s="126"/>
      <c r="R12" s="126"/>
      <c r="S12" s="126"/>
    </row>
    <row r="13" spans="1:19" ht="60" customHeight="1" x14ac:dyDescent="0.25">
      <c r="A13" s="139"/>
      <c r="B13" s="139"/>
      <c r="C13" s="139"/>
      <c r="D13" s="139"/>
      <c r="E13" s="139"/>
      <c r="F13" s="139"/>
      <c r="G13" s="140"/>
      <c r="H13" s="140"/>
      <c r="I13" s="140"/>
      <c r="J13" s="140"/>
      <c r="K13" s="140"/>
      <c r="L13" s="140"/>
      <c r="M13" s="141"/>
      <c r="N13" s="141"/>
      <c r="O13" s="141"/>
      <c r="P13" s="141"/>
      <c r="Q13" s="141"/>
      <c r="R13" s="141"/>
      <c r="S13" s="141"/>
    </row>
    <row r="14" spans="1:19" ht="60" customHeight="1" x14ac:dyDescent="0.25">
      <c r="A14" s="139"/>
      <c r="B14" s="139"/>
      <c r="C14" s="139"/>
      <c r="D14" s="139"/>
      <c r="E14" s="139"/>
      <c r="F14" s="139"/>
      <c r="G14" s="140"/>
      <c r="H14" s="140"/>
      <c r="I14" s="140"/>
      <c r="J14" s="140"/>
      <c r="K14" s="140"/>
      <c r="L14" s="140"/>
      <c r="M14" s="141"/>
      <c r="N14" s="141"/>
      <c r="O14" s="141"/>
      <c r="P14" s="141"/>
      <c r="Q14" s="141"/>
      <c r="R14" s="141"/>
      <c r="S14" s="141"/>
    </row>
    <row r="15" spans="1:19" ht="60" customHeight="1" x14ac:dyDescent="0.25">
      <c r="A15" s="139"/>
      <c r="B15" s="139"/>
      <c r="C15" s="139"/>
      <c r="D15" s="139"/>
      <c r="E15" s="139"/>
      <c r="F15" s="139"/>
      <c r="G15" s="140"/>
      <c r="H15" s="140"/>
      <c r="I15" s="140"/>
      <c r="J15" s="140"/>
      <c r="K15" s="140"/>
      <c r="L15" s="140"/>
      <c r="M15" s="141"/>
      <c r="N15" s="141"/>
      <c r="O15" s="141"/>
      <c r="P15" s="141"/>
      <c r="Q15" s="141"/>
      <c r="R15" s="141"/>
      <c r="S15" s="141"/>
    </row>
    <row r="16" spans="1:19" ht="27.75" customHeight="1" x14ac:dyDescent="0.25">
      <c r="A16" s="122" t="s">
        <v>179</v>
      </c>
      <c r="B16" s="122"/>
      <c r="C16" s="122"/>
      <c r="D16" s="122"/>
      <c r="E16" s="122"/>
      <c r="F16" s="122"/>
      <c r="G16" s="122"/>
      <c r="H16" s="122"/>
      <c r="I16" s="122"/>
      <c r="J16" s="122"/>
      <c r="K16" s="122"/>
      <c r="L16" s="122"/>
      <c r="M16" s="122"/>
      <c r="N16" s="122"/>
      <c r="O16" s="122"/>
      <c r="P16" s="122"/>
      <c r="Q16" s="122"/>
      <c r="R16" s="122"/>
      <c r="S16" s="122"/>
    </row>
    <row r="17" spans="1:19" ht="60" customHeight="1" x14ac:dyDescent="0.25">
      <c r="A17" s="127"/>
      <c r="B17" s="127"/>
      <c r="C17" s="127"/>
      <c r="D17" s="127"/>
      <c r="E17" s="127"/>
      <c r="F17" s="127"/>
      <c r="G17" s="127"/>
      <c r="H17" s="127"/>
      <c r="I17" s="127"/>
      <c r="J17" s="127"/>
      <c r="K17" s="127"/>
      <c r="L17" s="127"/>
      <c r="M17" s="127"/>
      <c r="N17" s="127"/>
      <c r="O17" s="127"/>
      <c r="P17" s="127"/>
      <c r="Q17" s="127"/>
      <c r="R17" s="127"/>
      <c r="S17" s="127"/>
    </row>
    <row r="18" spans="1:19" ht="18" customHeight="1" x14ac:dyDescent="0.25">
      <c r="A18" s="122" t="s">
        <v>180</v>
      </c>
      <c r="B18" s="122"/>
      <c r="C18" s="122"/>
      <c r="D18" s="122"/>
      <c r="E18" s="122"/>
      <c r="F18" s="122"/>
      <c r="G18" s="122"/>
      <c r="H18" s="122"/>
      <c r="I18" s="122"/>
      <c r="J18" s="122"/>
      <c r="K18" s="122"/>
      <c r="L18" s="122"/>
      <c r="M18" s="122"/>
      <c r="N18" s="122"/>
      <c r="O18" s="122"/>
      <c r="P18" s="122"/>
      <c r="Q18" s="122"/>
      <c r="R18" s="122"/>
      <c r="S18" s="122"/>
    </row>
    <row r="19" spans="1:19" ht="60" customHeight="1" x14ac:dyDescent="0.25">
      <c r="A19" s="127"/>
      <c r="B19" s="127"/>
      <c r="C19" s="127"/>
      <c r="D19" s="127"/>
      <c r="E19" s="127"/>
      <c r="F19" s="127"/>
      <c r="G19" s="127"/>
      <c r="H19" s="127"/>
      <c r="I19" s="127"/>
      <c r="J19" s="127"/>
      <c r="K19" s="127"/>
      <c r="L19" s="127"/>
      <c r="M19" s="127"/>
      <c r="N19" s="127"/>
      <c r="O19" s="127"/>
      <c r="P19" s="127"/>
      <c r="Q19" s="127"/>
      <c r="R19" s="127"/>
      <c r="S19" s="127"/>
    </row>
    <row r="20" spans="1:19" ht="73.5" customHeight="1" x14ac:dyDescent="0.25">
      <c r="A20" s="128" t="s">
        <v>181</v>
      </c>
      <c r="B20" s="128"/>
      <c r="C20" s="128"/>
      <c r="D20" s="128"/>
      <c r="E20" s="128"/>
      <c r="F20" s="128"/>
      <c r="G20" s="128"/>
      <c r="H20" s="128"/>
      <c r="I20" s="128"/>
      <c r="J20" s="128"/>
      <c r="K20" s="128"/>
      <c r="L20" s="128"/>
      <c r="M20" s="128"/>
      <c r="N20" s="128"/>
      <c r="O20" s="128"/>
      <c r="P20" s="128"/>
      <c r="Q20" s="128"/>
      <c r="R20" s="128"/>
      <c r="S20" s="128"/>
    </row>
    <row r="21" spans="1:19" ht="74.25" customHeight="1" x14ac:dyDescent="0.25">
      <c r="A21" s="129" t="s">
        <v>182</v>
      </c>
      <c r="B21" s="129"/>
      <c r="C21" s="129"/>
      <c r="D21" s="129"/>
      <c r="E21" s="129"/>
      <c r="F21" s="129"/>
      <c r="G21" s="129"/>
      <c r="H21" s="129"/>
      <c r="I21" s="129"/>
      <c r="J21" s="129"/>
      <c r="K21" s="129"/>
      <c r="L21" s="129"/>
      <c r="M21" s="129"/>
      <c r="N21" s="129"/>
      <c r="O21" s="129"/>
      <c r="P21" s="129"/>
      <c r="Q21" s="129"/>
      <c r="R21" s="129"/>
      <c r="S21" s="129"/>
    </row>
  </sheetData>
  <mergeCells count="35">
    <mergeCell ref="A18:S18"/>
    <mergeCell ref="A19:S19"/>
    <mergeCell ref="A20:S20"/>
    <mergeCell ref="A21:S21"/>
    <mergeCell ref="A15:F15"/>
    <mergeCell ref="G15:L15"/>
    <mergeCell ref="M15:S15"/>
    <mergeCell ref="A16:S16"/>
    <mergeCell ref="A17:S17"/>
    <mergeCell ref="A13:F13"/>
    <mergeCell ref="G13:L13"/>
    <mergeCell ref="M13:S13"/>
    <mergeCell ref="A14:F14"/>
    <mergeCell ref="G14:L14"/>
    <mergeCell ref="M14:S14"/>
    <mergeCell ref="A7:S7"/>
    <mergeCell ref="A8:S8"/>
    <mergeCell ref="A9:S9"/>
    <mergeCell ref="A10:S10"/>
    <mergeCell ref="A11:F12"/>
    <mergeCell ref="G11:L12"/>
    <mergeCell ref="M11:S12"/>
    <mergeCell ref="A4:S4"/>
    <mergeCell ref="A5:C5"/>
    <mergeCell ref="D5:K5"/>
    <mergeCell ref="L5:S5"/>
    <mergeCell ref="A6:C6"/>
    <mergeCell ref="D6:K6"/>
    <mergeCell ref="L6:S6"/>
    <mergeCell ref="A1:E3"/>
    <mergeCell ref="F1:O1"/>
    <mergeCell ref="P1:S1"/>
    <mergeCell ref="F2:O3"/>
    <mergeCell ref="P2:S2"/>
    <mergeCell ref="P3:S3"/>
  </mergeCells>
  <conditionalFormatting sqref="D6">
    <cfRule type="cellIs" priority="2" operator="equal">
      <formula>""</formula>
    </cfRule>
  </conditionalFormatting>
  <conditionalFormatting sqref="L6">
    <cfRule type="cellIs" priority="3" operator="equal">
      <formula>""</formula>
    </cfRule>
  </conditionalFormatting>
  <conditionalFormatting sqref="A8">
    <cfRule type="cellIs" priority="4" operator="equal">
      <formula>""</formula>
    </cfRule>
  </conditionalFormatting>
  <conditionalFormatting sqref="A10">
    <cfRule type="cellIs" priority="5" operator="equal">
      <formula>""</formula>
    </cfRule>
  </conditionalFormatting>
  <conditionalFormatting sqref="F2">
    <cfRule type="cellIs" priority="6" operator="equal">
      <formula>""</formula>
    </cfRule>
  </conditionalFormatting>
  <printOptions horizontalCentered="1" verticalCentered="1"/>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S21"/>
  <sheetViews>
    <sheetView zoomScaleNormal="100" workbookViewId="0">
      <selection activeCell="A16" sqref="A16"/>
    </sheetView>
  </sheetViews>
  <sheetFormatPr baseColWidth="10" defaultColWidth="9.140625" defaultRowHeight="15" x14ac:dyDescent="0.25"/>
  <cols>
    <col min="1" max="19" width="5.140625"/>
    <col min="20" max="1025" width="11.140625"/>
  </cols>
  <sheetData>
    <row r="1" spans="1:19" ht="36" customHeight="1" x14ac:dyDescent="0.25">
      <c r="A1" s="135"/>
      <c r="B1" s="135"/>
      <c r="C1" s="135"/>
      <c r="D1" s="135"/>
      <c r="E1" s="135"/>
      <c r="F1" s="131" t="s">
        <v>173</v>
      </c>
      <c r="G1" s="131"/>
      <c r="H1" s="131"/>
      <c r="I1" s="131"/>
      <c r="J1" s="131"/>
      <c r="K1" s="131"/>
      <c r="L1" s="131"/>
      <c r="M1" s="131"/>
      <c r="N1" s="131"/>
      <c r="O1" s="131"/>
      <c r="P1" s="96" t="s">
        <v>86</v>
      </c>
      <c r="Q1" s="96"/>
      <c r="R1" s="96"/>
      <c r="S1" s="96"/>
    </row>
    <row r="2" spans="1:19" ht="24" customHeight="1" x14ac:dyDescent="0.25">
      <c r="A2" s="135"/>
      <c r="B2" s="135"/>
      <c r="C2" s="135"/>
      <c r="D2" s="135"/>
      <c r="E2" s="135"/>
      <c r="F2" s="136" t="str">
        <f>+IF('PlandeTrabajo ComponenteLaboral'!F2&lt;&gt;"",'PlandeTrabajo ComponenteLaboral'!F2,"")</f>
        <v/>
      </c>
      <c r="G2" s="136"/>
      <c r="H2" s="136"/>
      <c r="I2" s="136"/>
      <c r="J2" s="136"/>
      <c r="K2" s="136"/>
      <c r="L2" s="136"/>
      <c r="M2" s="136"/>
      <c r="N2" s="136"/>
      <c r="O2" s="136"/>
      <c r="P2" s="98" t="s">
        <v>87</v>
      </c>
      <c r="Q2" s="98"/>
      <c r="R2" s="98"/>
      <c r="S2" s="98"/>
    </row>
    <row r="3" spans="1:19" ht="24" customHeight="1" x14ac:dyDescent="0.25">
      <c r="A3" s="135"/>
      <c r="B3" s="135"/>
      <c r="C3" s="135"/>
      <c r="D3" s="135"/>
      <c r="E3" s="135"/>
      <c r="F3" s="136"/>
      <c r="G3" s="136"/>
      <c r="H3" s="136"/>
      <c r="I3" s="136"/>
      <c r="J3" s="136"/>
      <c r="K3" s="136"/>
      <c r="L3" s="136"/>
      <c r="M3" s="136"/>
      <c r="N3" s="136"/>
      <c r="O3" s="136"/>
      <c r="P3" s="51" t="s">
        <v>88</v>
      </c>
      <c r="Q3" s="51"/>
      <c r="R3" s="51"/>
      <c r="S3" s="51"/>
    </row>
    <row r="4" spans="1:19" ht="19.5" customHeight="1" x14ac:dyDescent="0.25">
      <c r="A4" s="118" t="s">
        <v>89</v>
      </c>
      <c r="B4" s="118"/>
      <c r="C4" s="118"/>
      <c r="D4" s="118"/>
      <c r="E4" s="118"/>
      <c r="F4" s="118"/>
      <c r="G4" s="118"/>
      <c r="H4" s="118"/>
      <c r="I4" s="118"/>
      <c r="J4" s="118"/>
      <c r="K4" s="118"/>
      <c r="L4" s="118"/>
      <c r="M4" s="118"/>
      <c r="N4" s="118"/>
      <c r="O4" s="118"/>
      <c r="P4" s="118"/>
      <c r="Q4" s="118"/>
      <c r="R4" s="118"/>
      <c r="S4" s="118"/>
    </row>
    <row r="5" spans="1:19" ht="19.5" customHeight="1" x14ac:dyDescent="0.25">
      <c r="A5" s="119" t="s">
        <v>90</v>
      </c>
      <c r="B5" s="119"/>
      <c r="C5" s="119"/>
      <c r="D5" s="120" t="s">
        <v>91</v>
      </c>
      <c r="E5" s="120"/>
      <c r="F5" s="120"/>
      <c r="G5" s="120"/>
      <c r="H5" s="120"/>
      <c r="I5" s="120"/>
      <c r="J5" s="120"/>
      <c r="K5" s="120"/>
      <c r="L5" s="121" t="s">
        <v>92</v>
      </c>
      <c r="M5" s="121"/>
      <c r="N5" s="121"/>
      <c r="O5" s="121"/>
      <c r="P5" s="121"/>
      <c r="Q5" s="121"/>
      <c r="R5" s="121"/>
      <c r="S5" s="121"/>
    </row>
    <row r="6" spans="1:19" ht="20.25" customHeight="1" x14ac:dyDescent="0.25">
      <c r="A6" s="119" t="s">
        <v>93</v>
      </c>
      <c r="B6" s="119"/>
      <c r="C6" s="119"/>
      <c r="D6" s="4" t="str">
        <f>+IF('PlandeTrabajo ComponenteLaboral'!D6&lt;&gt;"",'PlandeTrabajo ComponenteLaboral'!D6,"")</f>
        <v/>
      </c>
      <c r="E6" s="4"/>
      <c r="F6" s="4"/>
      <c r="G6" s="4"/>
      <c r="H6" s="4"/>
      <c r="I6" s="4"/>
      <c r="J6" s="4"/>
      <c r="K6" s="4"/>
      <c r="L6" s="3" t="str">
        <f>+IF('PlandeTrabajo ComponenteLaboral'!M6&lt;&gt;"",'PlandeTrabajo ComponenteLaboral'!M6,"")</f>
        <v/>
      </c>
      <c r="M6" s="3"/>
      <c r="N6" s="3"/>
      <c r="O6" s="3"/>
      <c r="P6" s="3"/>
      <c r="Q6" s="3"/>
      <c r="R6" s="3"/>
      <c r="S6" s="3"/>
    </row>
    <row r="7" spans="1:19" ht="31.5" customHeight="1" x14ac:dyDescent="0.25">
      <c r="A7" s="137" t="s">
        <v>188</v>
      </c>
      <c r="B7" s="137"/>
      <c r="C7" s="137"/>
      <c r="D7" s="137"/>
      <c r="E7" s="137"/>
      <c r="F7" s="137"/>
      <c r="G7" s="137"/>
      <c r="H7" s="137"/>
      <c r="I7" s="137"/>
      <c r="J7" s="137"/>
      <c r="K7" s="137"/>
      <c r="L7" s="137"/>
      <c r="M7" s="137"/>
      <c r="N7" s="137"/>
      <c r="O7" s="137"/>
      <c r="P7" s="137"/>
      <c r="Q7" s="137"/>
      <c r="R7" s="137"/>
      <c r="S7" s="137"/>
    </row>
    <row r="8" spans="1:19" ht="61.5" customHeight="1" x14ac:dyDescent="0.25">
      <c r="A8" s="138" t="str">
        <f>+IF('PlandeTrabajo ComponenteLaboral'!A70&lt;&gt;"",'PlandeTrabajo ComponenteLaboral'!A70,"")</f>
        <v/>
      </c>
      <c r="B8" s="138"/>
      <c r="C8" s="138"/>
      <c r="D8" s="138"/>
      <c r="E8" s="138"/>
      <c r="F8" s="138"/>
      <c r="G8" s="138"/>
      <c r="H8" s="138"/>
      <c r="I8" s="138"/>
      <c r="J8" s="138"/>
      <c r="K8" s="138"/>
      <c r="L8" s="138"/>
      <c r="M8" s="138"/>
      <c r="N8" s="138"/>
      <c r="O8" s="138"/>
      <c r="P8" s="138"/>
      <c r="Q8" s="138"/>
      <c r="R8" s="138"/>
      <c r="S8" s="138"/>
    </row>
    <row r="9" spans="1:19" ht="28.5" customHeight="1" x14ac:dyDescent="0.25">
      <c r="A9" s="122" t="s">
        <v>189</v>
      </c>
      <c r="B9" s="122"/>
      <c r="C9" s="122"/>
      <c r="D9" s="122"/>
      <c r="E9" s="122"/>
      <c r="F9" s="122"/>
      <c r="G9" s="122"/>
      <c r="H9" s="122"/>
      <c r="I9" s="122"/>
      <c r="J9" s="122"/>
      <c r="K9" s="122"/>
      <c r="L9" s="122"/>
      <c r="M9" s="122"/>
      <c r="N9" s="122"/>
      <c r="O9" s="122"/>
      <c r="P9" s="122"/>
      <c r="Q9" s="122"/>
      <c r="R9" s="122"/>
      <c r="S9" s="122"/>
    </row>
    <row r="10" spans="1:19" ht="49.5" customHeight="1" x14ac:dyDescent="0.25">
      <c r="A10" s="138" t="str">
        <f>+IF('PlandeTrabajo ComponenteLaboral'!A75&lt;&gt;"",'PlandeTrabajo ComponenteLaboral'!A75,"")</f>
        <v/>
      </c>
      <c r="B10" s="138"/>
      <c r="C10" s="138"/>
      <c r="D10" s="138"/>
      <c r="E10" s="138"/>
      <c r="F10" s="138"/>
      <c r="G10" s="138"/>
      <c r="H10" s="138"/>
      <c r="I10" s="138"/>
      <c r="J10" s="138"/>
      <c r="K10" s="138"/>
      <c r="L10" s="138"/>
      <c r="M10" s="138"/>
      <c r="N10" s="138"/>
      <c r="O10" s="138"/>
      <c r="P10" s="138"/>
      <c r="Q10" s="138"/>
      <c r="R10" s="138"/>
      <c r="S10" s="138"/>
    </row>
    <row r="11" spans="1:19" ht="15" customHeight="1" x14ac:dyDescent="0.25">
      <c r="A11" s="124" t="s">
        <v>176</v>
      </c>
      <c r="B11" s="124"/>
      <c r="C11" s="124"/>
      <c r="D11" s="124"/>
      <c r="E11" s="124"/>
      <c r="F11" s="124"/>
      <c r="G11" s="125" t="s">
        <v>177</v>
      </c>
      <c r="H11" s="125"/>
      <c r="I11" s="125"/>
      <c r="J11" s="125"/>
      <c r="K11" s="125"/>
      <c r="L11" s="125"/>
      <c r="M11" s="126" t="s">
        <v>178</v>
      </c>
      <c r="N11" s="126"/>
      <c r="O11" s="126"/>
      <c r="P11" s="126"/>
      <c r="Q11" s="126"/>
      <c r="R11" s="126"/>
      <c r="S11" s="126"/>
    </row>
    <row r="12" spans="1:19" x14ac:dyDescent="0.25">
      <c r="A12" s="124"/>
      <c r="B12" s="124"/>
      <c r="C12" s="124"/>
      <c r="D12" s="124"/>
      <c r="E12" s="124"/>
      <c r="F12" s="124"/>
      <c r="G12" s="125"/>
      <c r="H12" s="125"/>
      <c r="I12" s="125"/>
      <c r="J12" s="125"/>
      <c r="K12" s="125"/>
      <c r="L12" s="125"/>
      <c r="M12" s="126"/>
      <c r="N12" s="126"/>
      <c r="O12" s="126"/>
      <c r="P12" s="126"/>
      <c r="Q12" s="126"/>
      <c r="R12" s="126"/>
      <c r="S12" s="126"/>
    </row>
    <row r="13" spans="1:19" ht="60" customHeight="1" x14ac:dyDescent="0.25">
      <c r="A13" s="139"/>
      <c r="B13" s="139"/>
      <c r="C13" s="139"/>
      <c r="D13" s="139"/>
      <c r="E13" s="139"/>
      <c r="F13" s="139"/>
      <c r="G13" s="140"/>
      <c r="H13" s="140"/>
      <c r="I13" s="140"/>
      <c r="J13" s="140"/>
      <c r="K13" s="140"/>
      <c r="L13" s="140"/>
      <c r="M13" s="141"/>
      <c r="N13" s="141"/>
      <c r="O13" s="141"/>
      <c r="P13" s="141"/>
      <c r="Q13" s="141"/>
      <c r="R13" s="141"/>
      <c r="S13" s="141"/>
    </row>
    <row r="14" spans="1:19" ht="60" customHeight="1" x14ac:dyDescent="0.25">
      <c r="A14" s="139"/>
      <c r="B14" s="139"/>
      <c r="C14" s="139"/>
      <c r="D14" s="139"/>
      <c r="E14" s="139"/>
      <c r="F14" s="139"/>
      <c r="G14" s="140"/>
      <c r="H14" s="140"/>
      <c r="I14" s="140"/>
      <c r="J14" s="140"/>
      <c r="K14" s="140"/>
      <c r="L14" s="140"/>
      <c r="M14" s="141"/>
      <c r="N14" s="141"/>
      <c r="O14" s="141"/>
      <c r="P14" s="141"/>
      <c r="Q14" s="141"/>
      <c r="R14" s="141"/>
      <c r="S14" s="141"/>
    </row>
    <row r="15" spans="1:19" ht="60" customHeight="1" x14ac:dyDescent="0.25">
      <c r="A15" s="139"/>
      <c r="B15" s="139"/>
      <c r="C15" s="139"/>
      <c r="D15" s="139"/>
      <c r="E15" s="139"/>
      <c r="F15" s="139"/>
      <c r="G15" s="140"/>
      <c r="H15" s="140"/>
      <c r="I15" s="140"/>
      <c r="J15" s="140"/>
      <c r="K15" s="140"/>
      <c r="L15" s="140"/>
      <c r="M15" s="141"/>
      <c r="N15" s="141"/>
      <c r="O15" s="141"/>
      <c r="P15" s="141"/>
      <c r="Q15" s="141"/>
      <c r="R15" s="141"/>
      <c r="S15" s="141"/>
    </row>
    <row r="16" spans="1:19" ht="27.75" customHeight="1" x14ac:dyDescent="0.25">
      <c r="A16" s="122" t="s">
        <v>179</v>
      </c>
      <c r="B16" s="122"/>
      <c r="C16" s="122"/>
      <c r="D16" s="122"/>
      <c r="E16" s="122"/>
      <c r="F16" s="122"/>
      <c r="G16" s="122"/>
      <c r="H16" s="122"/>
      <c r="I16" s="122"/>
      <c r="J16" s="122"/>
      <c r="K16" s="122"/>
      <c r="L16" s="122"/>
      <c r="M16" s="122"/>
      <c r="N16" s="122"/>
      <c r="O16" s="122"/>
      <c r="P16" s="122"/>
      <c r="Q16" s="122"/>
      <c r="R16" s="122"/>
      <c r="S16" s="122"/>
    </row>
    <row r="17" spans="1:19" ht="60" customHeight="1" x14ac:dyDescent="0.25">
      <c r="A17" s="127"/>
      <c r="B17" s="127"/>
      <c r="C17" s="127"/>
      <c r="D17" s="127"/>
      <c r="E17" s="127"/>
      <c r="F17" s="127"/>
      <c r="G17" s="127"/>
      <c r="H17" s="127"/>
      <c r="I17" s="127"/>
      <c r="J17" s="127"/>
      <c r="K17" s="127"/>
      <c r="L17" s="127"/>
      <c r="M17" s="127"/>
      <c r="N17" s="127"/>
      <c r="O17" s="127"/>
      <c r="P17" s="127"/>
      <c r="Q17" s="127"/>
      <c r="R17" s="127"/>
      <c r="S17" s="127"/>
    </row>
    <row r="18" spans="1:19" ht="18" customHeight="1" x14ac:dyDescent="0.25">
      <c r="A18" s="122" t="s">
        <v>180</v>
      </c>
      <c r="B18" s="122"/>
      <c r="C18" s="122"/>
      <c r="D18" s="122"/>
      <c r="E18" s="122"/>
      <c r="F18" s="122"/>
      <c r="G18" s="122"/>
      <c r="H18" s="122"/>
      <c r="I18" s="122"/>
      <c r="J18" s="122"/>
      <c r="K18" s="122"/>
      <c r="L18" s="122"/>
      <c r="M18" s="122"/>
      <c r="N18" s="122"/>
      <c r="O18" s="122"/>
      <c r="P18" s="122"/>
      <c r="Q18" s="122"/>
      <c r="R18" s="122"/>
      <c r="S18" s="122"/>
    </row>
    <row r="19" spans="1:19" ht="60" customHeight="1" x14ac:dyDescent="0.25">
      <c r="A19" s="127"/>
      <c r="B19" s="127"/>
      <c r="C19" s="127"/>
      <c r="D19" s="127"/>
      <c r="E19" s="127"/>
      <c r="F19" s="127"/>
      <c r="G19" s="127"/>
      <c r="H19" s="127"/>
      <c r="I19" s="127"/>
      <c r="J19" s="127"/>
      <c r="K19" s="127"/>
      <c r="L19" s="127"/>
      <c r="M19" s="127"/>
      <c r="N19" s="127"/>
      <c r="O19" s="127"/>
      <c r="P19" s="127"/>
      <c r="Q19" s="127"/>
      <c r="R19" s="127"/>
      <c r="S19" s="127"/>
    </row>
    <row r="20" spans="1:19" ht="73.5" customHeight="1" x14ac:dyDescent="0.25">
      <c r="A20" s="128" t="s">
        <v>181</v>
      </c>
      <c r="B20" s="128"/>
      <c r="C20" s="128"/>
      <c r="D20" s="128"/>
      <c r="E20" s="128"/>
      <c r="F20" s="128"/>
      <c r="G20" s="128"/>
      <c r="H20" s="128"/>
      <c r="I20" s="128"/>
      <c r="J20" s="128"/>
      <c r="K20" s="128"/>
      <c r="L20" s="128"/>
      <c r="M20" s="128"/>
      <c r="N20" s="128"/>
      <c r="O20" s="128"/>
      <c r="P20" s="128"/>
      <c r="Q20" s="128"/>
      <c r="R20" s="128"/>
      <c r="S20" s="128"/>
    </row>
    <row r="21" spans="1:19" ht="74.25" customHeight="1" x14ac:dyDescent="0.25">
      <c r="A21" s="129" t="s">
        <v>182</v>
      </c>
      <c r="B21" s="129"/>
      <c r="C21" s="129"/>
      <c r="D21" s="129"/>
      <c r="E21" s="129"/>
      <c r="F21" s="129"/>
      <c r="G21" s="129"/>
      <c r="H21" s="129"/>
      <c r="I21" s="129"/>
      <c r="J21" s="129"/>
      <c r="K21" s="129"/>
      <c r="L21" s="129"/>
      <c r="M21" s="129"/>
      <c r="N21" s="129"/>
      <c r="O21" s="129"/>
      <c r="P21" s="129"/>
      <c r="Q21" s="129"/>
      <c r="R21" s="129"/>
      <c r="S21" s="129"/>
    </row>
  </sheetData>
  <mergeCells count="35">
    <mergeCell ref="A18:S18"/>
    <mergeCell ref="A19:S19"/>
    <mergeCell ref="A20:S20"/>
    <mergeCell ref="A21:S21"/>
    <mergeCell ref="A15:F15"/>
    <mergeCell ref="G15:L15"/>
    <mergeCell ref="M15:S15"/>
    <mergeCell ref="A16:S16"/>
    <mergeCell ref="A17:S17"/>
    <mergeCell ref="A13:F13"/>
    <mergeCell ref="G13:L13"/>
    <mergeCell ref="M13:S13"/>
    <mergeCell ref="A14:F14"/>
    <mergeCell ref="G14:L14"/>
    <mergeCell ref="M14:S14"/>
    <mergeCell ref="A7:S7"/>
    <mergeCell ref="A8:S8"/>
    <mergeCell ref="A9:S9"/>
    <mergeCell ref="A10:S10"/>
    <mergeCell ref="A11:F12"/>
    <mergeCell ref="G11:L12"/>
    <mergeCell ref="M11:S12"/>
    <mergeCell ref="A4:S4"/>
    <mergeCell ref="A5:C5"/>
    <mergeCell ref="D5:K5"/>
    <mergeCell ref="L5:S5"/>
    <mergeCell ref="A6:C6"/>
    <mergeCell ref="D6:K6"/>
    <mergeCell ref="L6:S6"/>
    <mergeCell ref="A1:E3"/>
    <mergeCell ref="F1:O1"/>
    <mergeCell ref="P1:S1"/>
    <mergeCell ref="F2:O3"/>
    <mergeCell ref="P2:S2"/>
    <mergeCell ref="P3:S3"/>
  </mergeCells>
  <conditionalFormatting sqref="D6">
    <cfRule type="cellIs" priority="2" operator="equal">
      <formula>""</formula>
    </cfRule>
  </conditionalFormatting>
  <conditionalFormatting sqref="L6">
    <cfRule type="cellIs" priority="3" operator="equal">
      <formula>""</formula>
    </cfRule>
  </conditionalFormatting>
  <conditionalFormatting sqref="A8">
    <cfRule type="cellIs" priority="4" operator="equal">
      <formula>""</formula>
    </cfRule>
  </conditionalFormatting>
  <conditionalFormatting sqref="A10">
    <cfRule type="cellIs" priority="5" operator="equal">
      <formula>""</formula>
    </cfRule>
  </conditionalFormatting>
  <conditionalFormatting sqref="F2">
    <cfRule type="cellIs" priority="6" operator="equal">
      <formula>""</formula>
    </cfRule>
  </conditionalFormatting>
  <printOptions horizontalCentered="1" verticalCentered="1"/>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S21"/>
  <sheetViews>
    <sheetView zoomScaleNormal="100" workbookViewId="0">
      <selection activeCell="A18" sqref="A18"/>
    </sheetView>
  </sheetViews>
  <sheetFormatPr baseColWidth="10" defaultColWidth="9.140625" defaultRowHeight="15" x14ac:dyDescent="0.25"/>
  <cols>
    <col min="1" max="19" width="5.140625"/>
    <col min="20" max="1025" width="11.140625"/>
  </cols>
  <sheetData>
    <row r="1" spans="1:19" ht="36" customHeight="1" x14ac:dyDescent="0.25">
      <c r="A1" s="135"/>
      <c r="B1" s="135"/>
      <c r="C1" s="135"/>
      <c r="D1" s="135"/>
      <c r="E1" s="135"/>
      <c r="F1" s="131" t="s">
        <v>173</v>
      </c>
      <c r="G1" s="131"/>
      <c r="H1" s="131"/>
      <c r="I1" s="131"/>
      <c r="J1" s="131"/>
      <c r="K1" s="131"/>
      <c r="L1" s="131"/>
      <c r="M1" s="131"/>
      <c r="N1" s="131"/>
      <c r="O1" s="131"/>
      <c r="P1" s="12" t="s">
        <v>86</v>
      </c>
      <c r="Q1" s="12"/>
      <c r="R1" s="12"/>
      <c r="S1" s="12"/>
    </row>
    <row r="2" spans="1:19" ht="24" customHeight="1" x14ac:dyDescent="0.25">
      <c r="A2" s="135"/>
      <c r="B2" s="135"/>
      <c r="C2" s="135"/>
      <c r="D2" s="135"/>
      <c r="E2" s="135"/>
      <c r="F2" s="136" t="str">
        <f>+IF('PlandeTrabajo ComponenteLaboral'!F2&lt;&gt;"",'PlandeTrabajo ComponenteLaboral'!F2,"")</f>
        <v/>
      </c>
      <c r="G2" s="136"/>
      <c r="H2" s="136"/>
      <c r="I2" s="136"/>
      <c r="J2" s="136"/>
      <c r="K2" s="136"/>
      <c r="L2" s="136"/>
      <c r="M2" s="136"/>
      <c r="N2" s="136"/>
      <c r="O2" s="136"/>
      <c r="P2" s="10" t="s">
        <v>87</v>
      </c>
      <c r="Q2" s="10"/>
      <c r="R2" s="10"/>
      <c r="S2" s="10"/>
    </row>
    <row r="3" spans="1:19" ht="24" customHeight="1" x14ac:dyDescent="0.25">
      <c r="A3" s="135"/>
      <c r="B3" s="135"/>
      <c r="C3" s="135"/>
      <c r="D3" s="135"/>
      <c r="E3" s="135"/>
      <c r="F3" s="136"/>
      <c r="G3" s="136"/>
      <c r="H3" s="136"/>
      <c r="I3" s="136"/>
      <c r="J3" s="136"/>
      <c r="K3" s="136"/>
      <c r="L3" s="136"/>
      <c r="M3" s="136"/>
      <c r="N3" s="136"/>
      <c r="O3" s="136"/>
      <c r="P3" s="51" t="s">
        <v>88</v>
      </c>
      <c r="Q3" s="51"/>
      <c r="R3" s="51"/>
      <c r="S3" s="51"/>
    </row>
    <row r="4" spans="1:19" ht="19.5" customHeight="1" x14ac:dyDescent="0.25">
      <c r="A4" s="118" t="s">
        <v>89</v>
      </c>
      <c r="B4" s="118"/>
      <c r="C4" s="118"/>
      <c r="D4" s="118"/>
      <c r="E4" s="118"/>
      <c r="F4" s="118"/>
      <c r="G4" s="118"/>
      <c r="H4" s="118"/>
      <c r="I4" s="118"/>
      <c r="J4" s="118"/>
      <c r="K4" s="118"/>
      <c r="L4" s="118"/>
      <c r="M4" s="118"/>
      <c r="N4" s="118"/>
      <c r="O4" s="118"/>
      <c r="P4" s="118"/>
      <c r="Q4" s="118"/>
      <c r="R4" s="118"/>
      <c r="S4" s="118"/>
    </row>
    <row r="5" spans="1:19" ht="19.5" customHeight="1" x14ac:dyDescent="0.25">
      <c r="A5" s="119" t="s">
        <v>90</v>
      </c>
      <c r="B5" s="119"/>
      <c r="C5" s="119"/>
      <c r="D5" s="120" t="s">
        <v>91</v>
      </c>
      <c r="E5" s="120"/>
      <c r="F5" s="120"/>
      <c r="G5" s="120"/>
      <c r="H5" s="120"/>
      <c r="I5" s="120"/>
      <c r="J5" s="120"/>
      <c r="K5" s="120"/>
      <c r="L5" s="121" t="s">
        <v>92</v>
      </c>
      <c r="M5" s="121"/>
      <c r="N5" s="121"/>
      <c r="O5" s="121"/>
      <c r="P5" s="121"/>
      <c r="Q5" s="121"/>
      <c r="R5" s="121"/>
      <c r="S5" s="121"/>
    </row>
    <row r="6" spans="1:19" ht="20.25" customHeight="1" x14ac:dyDescent="0.25">
      <c r="A6" s="119" t="s">
        <v>93</v>
      </c>
      <c r="B6" s="119"/>
      <c r="C6" s="119"/>
      <c r="D6" s="4" t="str">
        <f>+IF('PlandeTrabajo ComponenteLaboral'!D6&lt;&gt;"",'PlandeTrabajo ComponenteLaboral'!D6,"")</f>
        <v/>
      </c>
      <c r="E6" s="4"/>
      <c r="F6" s="4"/>
      <c r="G6" s="4"/>
      <c r="H6" s="4"/>
      <c r="I6" s="4"/>
      <c r="J6" s="4"/>
      <c r="K6" s="4"/>
      <c r="L6" s="3" t="str">
        <f>+IF('PlandeTrabajo ComponenteLaboral'!M6&lt;&gt;"",'PlandeTrabajo ComponenteLaboral'!M6,"")</f>
        <v/>
      </c>
      <c r="M6" s="3"/>
      <c r="N6" s="3"/>
      <c r="O6" s="3"/>
      <c r="P6" s="3"/>
      <c r="Q6" s="3"/>
      <c r="R6" s="3"/>
      <c r="S6" s="3"/>
    </row>
    <row r="7" spans="1:19" ht="31.5" customHeight="1" x14ac:dyDescent="0.25">
      <c r="A7" s="137" t="s">
        <v>190</v>
      </c>
      <c r="B7" s="137"/>
      <c r="C7" s="137"/>
      <c r="D7" s="137"/>
      <c r="E7" s="137"/>
      <c r="F7" s="137"/>
      <c r="G7" s="137"/>
      <c r="H7" s="137"/>
      <c r="I7" s="137"/>
      <c r="J7" s="137"/>
      <c r="K7" s="137"/>
      <c r="L7" s="137"/>
      <c r="M7" s="137"/>
      <c r="N7" s="137"/>
      <c r="O7" s="137"/>
      <c r="P7" s="137"/>
      <c r="Q7" s="137"/>
      <c r="R7" s="137"/>
      <c r="S7" s="137"/>
    </row>
    <row r="8" spans="1:19" ht="61.5" customHeight="1" x14ac:dyDescent="0.25">
      <c r="A8" s="138" t="str">
        <f>+IF('PlandeTrabajo ComponenteLaboral'!A87&lt;&gt;"",'PlandeTrabajo ComponenteLaboral'!A87,"")</f>
        <v/>
      </c>
      <c r="B8" s="138"/>
      <c r="C8" s="138"/>
      <c r="D8" s="138"/>
      <c r="E8" s="138"/>
      <c r="F8" s="138"/>
      <c r="G8" s="138"/>
      <c r="H8" s="138"/>
      <c r="I8" s="138"/>
      <c r="J8" s="138"/>
      <c r="K8" s="138"/>
      <c r="L8" s="138"/>
      <c r="M8" s="138"/>
      <c r="N8" s="138"/>
      <c r="O8" s="138"/>
      <c r="P8" s="138"/>
      <c r="Q8" s="138"/>
      <c r="R8" s="138"/>
      <c r="S8" s="138"/>
    </row>
    <row r="9" spans="1:19" ht="28.5" customHeight="1" x14ac:dyDescent="0.25">
      <c r="A9" s="122" t="s">
        <v>191</v>
      </c>
      <c r="B9" s="122"/>
      <c r="C9" s="122"/>
      <c r="D9" s="122"/>
      <c r="E9" s="122"/>
      <c r="F9" s="122"/>
      <c r="G9" s="122"/>
      <c r="H9" s="122"/>
      <c r="I9" s="122"/>
      <c r="J9" s="122"/>
      <c r="K9" s="122"/>
      <c r="L9" s="122"/>
      <c r="M9" s="122"/>
      <c r="N9" s="122"/>
      <c r="O9" s="122"/>
      <c r="P9" s="122"/>
      <c r="Q9" s="122"/>
      <c r="R9" s="122"/>
      <c r="S9" s="122"/>
    </row>
    <row r="10" spans="1:19" ht="49.5" customHeight="1" x14ac:dyDescent="0.25">
      <c r="A10" s="138" t="str">
        <f>+IF('PlandeTrabajo ComponenteLaboral'!A92&lt;&gt;"",'PlandeTrabajo ComponenteLaboral'!A92,"")</f>
        <v/>
      </c>
      <c r="B10" s="138"/>
      <c r="C10" s="138"/>
      <c r="D10" s="138"/>
      <c r="E10" s="138"/>
      <c r="F10" s="138"/>
      <c r="G10" s="138"/>
      <c r="H10" s="138"/>
      <c r="I10" s="138"/>
      <c r="J10" s="138"/>
      <c r="K10" s="138"/>
      <c r="L10" s="138"/>
      <c r="M10" s="138"/>
      <c r="N10" s="138"/>
      <c r="O10" s="138"/>
      <c r="P10" s="138"/>
      <c r="Q10" s="138"/>
      <c r="R10" s="138"/>
      <c r="S10" s="138"/>
    </row>
    <row r="11" spans="1:19" ht="15" customHeight="1" x14ac:dyDescent="0.25">
      <c r="A11" s="124" t="s">
        <v>176</v>
      </c>
      <c r="B11" s="124"/>
      <c r="C11" s="124"/>
      <c r="D11" s="124"/>
      <c r="E11" s="124"/>
      <c r="F11" s="124"/>
      <c r="G11" s="125" t="s">
        <v>177</v>
      </c>
      <c r="H11" s="125"/>
      <c r="I11" s="125"/>
      <c r="J11" s="125"/>
      <c r="K11" s="125"/>
      <c r="L11" s="125"/>
      <c r="M11" s="126" t="s">
        <v>178</v>
      </c>
      <c r="N11" s="126"/>
      <c r="O11" s="126"/>
      <c r="P11" s="126"/>
      <c r="Q11" s="126"/>
      <c r="R11" s="126"/>
      <c r="S11" s="126"/>
    </row>
    <row r="12" spans="1:19" x14ac:dyDescent="0.25">
      <c r="A12" s="124"/>
      <c r="B12" s="124"/>
      <c r="C12" s="124"/>
      <c r="D12" s="124"/>
      <c r="E12" s="124"/>
      <c r="F12" s="124"/>
      <c r="G12" s="125"/>
      <c r="H12" s="125"/>
      <c r="I12" s="125"/>
      <c r="J12" s="125"/>
      <c r="K12" s="125"/>
      <c r="L12" s="125"/>
      <c r="M12" s="126"/>
      <c r="N12" s="126"/>
      <c r="O12" s="126"/>
      <c r="P12" s="126"/>
      <c r="Q12" s="126"/>
      <c r="R12" s="126"/>
      <c r="S12" s="126"/>
    </row>
    <row r="13" spans="1:19" ht="60" customHeight="1" x14ac:dyDescent="0.25">
      <c r="A13" s="139"/>
      <c r="B13" s="139"/>
      <c r="C13" s="139"/>
      <c r="D13" s="139"/>
      <c r="E13" s="139"/>
      <c r="F13" s="139"/>
      <c r="G13" s="140"/>
      <c r="H13" s="140"/>
      <c r="I13" s="140"/>
      <c r="J13" s="140"/>
      <c r="K13" s="140"/>
      <c r="L13" s="140"/>
      <c r="M13" s="141"/>
      <c r="N13" s="141"/>
      <c r="O13" s="141"/>
      <c r="P13" s="141"/>
      <c r="Q13" s="141"/>
      <c r="R13" s="141"/>
      <c r="S13" s="141"/>
    </row>
    <row r="14" spans="1:19" ht="60" customHeight="1" x14ac:dyDescent="0.25">
      <c r="A14" s="139"/>
      <c r="B14" s="139"/>
      <c r="C14" s="139"/>
      <c r="D14" s="139"/>
      <c r="E14" s="139"/>
      <c r="F14" s="139"/>
      <c r="G14" s="140"/>
      <c r="H14" s="140"/>
      <c r="I14" s="140"/>
      <c r="J14" s="140"/>
      <c r="K14" s="140"/>
      <c r="L14" s="140"/>
      <c r="M14" s="141"/>
      <c r="N14" s="141"/>
      <c r="O14" s="141"/>
      <c r="P14" s="141"/>
      <c r="Q14" s="141"/>
      <c r="R14" s="141"/>
      <c r="S14" s="141"/>
    </row>
    <row r="15" spans="1:19" ht="60" customHeight="1" x14ac:dyDescent="0.25">
      <c r="A15" s="139"/>
      <c r="B15" s="139"/>
      <c r="C15" s="139"/>
      <c r="D15" s="139"/>
      <c r="E15" s="139"/>
      <c r="F15" s="139"/>
      <c r="G15" s="140"/>
      <c r="H15" s="140"/>
      <c r="I15" s="140"/>
      <c r="J15" s="140"/>
      <c r="K15" s="140"/>
      <c r="L15" s="140"/>
      <c r="M15" s="141"/>
      <c r="N15" s="141"/>
      <c r="O15" s="141"/>
      <c r="P15" s="141"/>
      <c r="Q15" s="141"/>
      <c r="R15" s="141"/>
      <c r="S15" s="141"/>
    </row>
    <row r="16" spans="1:19" ht="27.75" customHeight="1" x14ac:dyDescent="0.25">
      <c r="A16" s="122" t="s">
        <v>179</v>
      </c>
      <c r="B16" s="122"/>
      <c r="C16" s="122"/>
      <c r="D16" s="122"/>
      <c r="E16" s="122"/>
      <c r="F16" s="122"/>
      <c r="G16" s="122"/>
      <c r="H16" s="122"/>
      <c r="I16" s="122"/>
      <c r="J16" s="122"/>
      <c r="K16" s="122"/>
      <c r="L16" s="122"/>
      <c r="M16" s="122"/>
      <c r="N16" s="122"/>
      <c r="O16" s="122"/>
      <c r="P16" s="122"/>
      <c r="Q16" s="122"/>
      <c r="R16" s="122"/>
      <c r="S16" s="122"/>
    </row>
    <row r="17" spans="1:19" ht="60" customHeight="1" x14ac:dyDescent="0.25">
      <c r="A17" s="127"/>
      <c r="B17" s="127"/>
      <c r="C17" s="127"/>
      <c r="D17" s="127"/>
      <c r="E17" s="127"/>
      <c r="F17" s="127"/>
      <c r="G17" s="127"/>
      <c r="H17" s="127"/>
      <c r="I17" s="127"/>
      <c r="J17" s="127"/>
      <c r="K17" s="127"/>
      <c r="L17" s="127"/>
      <c r="M17" s="127"/>
      <c r="N17" s="127"/>
      <c r="O17" s="127"/>
      <c r="P17" s="127"/>
      <c r="Q17" s="127"/>
      <c r="R17" s="127"/>
      <c r="S17" s="127"/>
    </row>
    <row r="18" spans="1:19" ht="18" customHeight="1" x14ac:dyDescent="0.25">
      <c r="A18" s="122" t="s">
        <v>180</v>
      </c>
      <c r="B18" s="122"/>
      <c r="C18" s="122"/>
      <c r="D18" s="122"/>
      <c r="E18" s="122"/>
      <c r="F18" s="122"/>
      <c r="G18" s="122"/>
      <c r="H18" s="122"/>
      <c r="I18" s="122"/>
      <c r="J18" s="122"/>
      <c r="K18" s="122"/>
      <c r="L18" s="122"/>
      <c r="M18" s="122"/>
      <c r="N18" s="122"/>
      <c r="O18" s="122"/>
      <c r="P18" s="122"/>
      <c r="Q18" s="122"/>
      <c r="R18" s="122"/>
      <c r="S18" s="122"/>
    </row>
    <row r="19" spans="1:19" ht="60" customHeight="1" x14ac:dyDescent="0.25">
      <c r="A19" s="127"/>
      <c r="B19" s="127"/>
      <c r="C19" s="127"/>
      <c r="D19" s="127"/>
      <c r="E19" s="127"/>
      <c r="F19" s="127"/>
      <c r="G19" s="127"/>
      <c r="H19" s="127"/>
      <c r="I19" s="127"/>
      <c r="J19" s="127"/>
      <c r="K19" s="127"/>
      <c r="L19" s="127"/>
      <c r="M19" s="127"/>
      <c r="N19" s="127"/>
      <c r="O19" s="127"/>
      <c r="P19" s="127"/>
      <c r="Q19" s="127"/>
      <c r="R19" s="127"/>
      <c r="S19" s="127"/>
    </row>
    <row r="20" spans="1:19" ht="73.5" customHeight="1" x14ac:dyDescent="0.25">
      <c r="A20" s="128" t="s">
        <v>181</v>
      </c>
      <c r="B20" s="128"/>
      <c r="C20" s="128"/>
      <c r="D20" s="128"/>
      <c r="E20" s="128"/>
      <c r="F20" s="128"/>
      <c r="G20" s="128"/>
      <c r="H20" s="128"/>
      <c r="I20" s="128"/>
      <c r="J20" s="128"/>
      <c r="K20" s="128"/>
      <c r="L20" s="128"/>
      <c r="M20" s="128"/>
      <c r="N20" s="128"/>
      <c r="O20" s="128"/>
      <c r="P20" s="128"/>
      <c r="Q20" s="128"/>
      <c r="R20" s="128"/>
      <c r="S20" s="128"/>
    </row>
    <row r="21" spans="1:19" ht="74.25" customHeight="1" x14ac:dyDescent="0.25">
      <c r="A21" s="129" t="s">
        <v>182</v>
      </c>
      <c r="B21" s="129"/>
      <c r="C21" s="129"/>
      <c r="D21" s="129"/>
      <c r="E21" s="129"/>
      <c r="F21" s="129"/>
      <c r="G21" s="129"/>
      <c r="H21" s="129"/>
      <c r="I21" s="129"/>
      <c r="J21" s="129"/>
      <c r="K21" s="129"/>
      <c r="L21" s="129"/>
      <c r="M21" s="129"/>
      <c r="N21" s="129"/>
      <c r="O21" s="129"/>
      <c r="P21" s="129"/>
      <c r="Q21" s="129"/>
      <c r="R21" s="129"/>
      <c r="S21" s="129"/>
    </row>
  </sheetData>
  <mergeCells count="35">
    <mergeCell ref="A18:S18"/>
    <mergeCell ref="A19:S19"/>
    <mergeCell ref="A20:S20"/>
    <mergeCell ref="A21:S21"/>
    <mergeCell ref="A15:F15"/>
    <mergeCell ref="G15:L15"/>
    <mergeCell ref="M15:S15"/>
    <mergeCell ref="A16:S16"/>
    <mergeCell ref="A17:S17"/>
    <mergeCell ref="A13:F13"/>
    <mergeCell ref="G13:L13"/>
    <mergeCell ref="M13:S13"/>
    <mergeCell ref="A14:F14"/>
    <mergeCell ref="G14:L14"/>
    <mergeCell ref="M14:S14"/>
    <mergeCell ref="A7:S7"/>
    <mergeCell ref="A8:S8"/>
    <mergeCell ref="A9:S9"/>
    <mergeCell ref="A10:S10"/>
    <mergeCell ref="A11:F12"/>
    <mergeCell ref="G11:L12"/>
    <mergeCell ref="M11:S12"/>
    <mergeCell ref="A4:S4"/>
    <mergeCell ref="A5:C5"/>
    <mergeCell ref="D5:K5"/>
    <mergeCell ref="L5:S5"/>
    <mergeCell ref="A6:C6"/>
    <mergeCell ref="D6:K6"/>
    <mergeCell ref="L6:S6"/>
    <mergeCell ref="A1:E3"/>
    <mergeCell ref="F1:O1"/>
    <mergeCell ref="P1:S1"/>
    <mergeCell ref="F2:O3"/>
    <mergeCell ref="P2:S2"/>
    <mergeCell ref="P3:S3"/>
  </mergeCells>
  <conditionalFormatting sqref="D6">
    <cfRule type="cellIs" priority="2" operator="equal">
      <formula>""</formula>
    </cfRule>
  </conditionalFormatting>
  <conditionalFormatting sqref="L6">
    <cfRule type="cellIs" priority="3" operator="equal">
      <formula>""</formula>
    </cfRule>
  </conditionalFormatting>
  <conditionalFormatting sqref="A8">
    <cfRule type="cellIs" priority="4" operator="equal">
      <formula>""</formula>
    </cfRule>
  </conditionalFormatting>
  <conditionalFormatting sqref="A10">
    <cfRule type="cellIs" priority="5" operator="equal">
      <formula>""</formula>
    </cfRule>
  </conditionalFormatting>
  <conditionalFormatting sqref="F2">
    <cfRule type="cellIs" priority="6" operator="equal">
      <formula>""</formula>
    </cfRule>
  </conditionalFormatting>
  <printOptions horizontalCentered="1" verticalCentered="1"/>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32"/>
  <sheetViews>
    <sheetView zoomScaleNormal="100" workbookViewId="0">
      <selection activeCell="K9" sqref="K9"/>
    </sheetView>
  </sheetViews>
  <sheetFormatPr baseColWidth="10" defaultColWidth="9.140625" defaultRowHeight="15" x14ac:dyDescent="0.25"/>
  <cols>
    <col min="1" max="4" width="4.85546875" style="17"/>
    <col min="5" max="18" width="5.140625" style="17"/>
    <col min="19" max="19" width="5.85546875" style="17"/>
    <col min="20" max="164" width="5" style="17"/>
    <col min="165" max="1025" width="11.140625" style="17"/>
  </cols>
  <sheetData>
    <row r="1" spans="1:1024" ht="33" customHeight="1" x14ac:dyDescent="0.25">
      <c r="A1" s="95"/>
      <c r="B1" s="95"/>
      <c r="C1" s="95"/>
      <c r="D1" s="95"/>
      <c r="E1" s="95"/>
      <c r="F1" s="142" t="s">
        <v>192</v>
      </c>
      <c r="G1" s="142"/>
      <c r="H1" s="142"/>
      <c r="I1" s="142"/>
      <c r="J1" s="142"/>
      <c r="K1" s="142"/>
      <c r="L1" s="142"/>
      <c r="M1" s="142"/>
      <c r="N1" s="142"/>
      <c r="O1" s="142"/>
      <c r="P1" s="142"/>
      <c r="Q1" s="12" t="s">
        <v>86</v>
      </c>
      <c r="R1" s="12"/>
      <c r="S1" s="12"/>
      <c r="T1" s="12"/>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4" customHeight="1" x14ac:dyDescent="0.25">
      <c r="A2" s="95"/>
      <c r="B2" s="95"/>
      <c r="C2" s="95"/>
      <c r="D2" s="95"/>
      <c r="E2" s="95"/>
      <c r="F2" s="97" t="str">
        <f>+IF('PlandeTrabajo ComponenteLaboral'!F2&lt;&gt;"",'PlandeTrabajo ComponenteLaboral'!F2,"")</f>
        <v/>
      </c>
      <c r="G2" s="97"/>
      <c r="H2" s="97"/>
      <c r="I2" s="97"/>
      <c r="J2" s="97"/>
      <c r="K2" s="97"/>
      <c r="L2" s="97"/>
      <c r="M2" s="97"/>
      <c r="N2" s="97"/>
      <c r="O2" s="97"/>
      <c r="P2" s="97"/>
      <c r="Q2" s="10" t="s">
        <v>87</v>
      </c>
      <c r="R2" s="10"/>
      <c r="S2" s="10"/>
      <c r="T2" s="10"/>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4" customHeight="1" x14ac:dyDescent="0.25">
      <c r="A3" s="95"/>
      <c r="B3" s="95"/>
      <c r="C3" s="95"/>
      <c r="D3" s="95"/>
      <c r="E3" s="95"/>
      <c r="F3" s="97"/>
      <c r="G3" s="97"/>
      <c r="H3" s="97"/>
      <c r="I3" s="97"/>
      <c r="J3" s="97"/>
      <c r="K3" s="97"/>
      <c r="L3" s="97"/>
      <c r="M3" s="97"/>
      <c r="N3" s="97"/>
      <c r="O3" s="97"/>
      <c r="P3" s="97"/>
      <c r="Q3" s="51" t="s">
        <v>88</v>
      </c>
      <c r="R3" s="51"/>
      <c r="S3" s="51"/>
      <c r="T3" s="51"/>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x14ac:dyDescent="0.25">
      <c r="A4" s="8" t="s">
        <v>89</v>
      </c>
      <c r="B4" s="8"/>
      <c r="C4" s="8"/>
      <c r="D4" s="8"/>
      <c r="E4" s="8"/>
      <c r="F4" s="8"/>
      <c r="G4" s="8"/>
      <c r="H4" s="8"/>
      <c r="I4" s="8"/>
      <c r="J4" s="8"/>
      <c r="K4" s="8"/>
      <c r="L4" s="8"/>
      <c r="M4" s="8"/>
      <c r="N4" s="8"/>
      <c r="O4" s="8"/>
      <c r="P4" s="8"/>
      <c r="Q4" s="8"/>
      <c r="R4" s="8"/>
      <c r="S4" s="8"/>
      <c r="T4" s="8"/>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x14ac:dyDescent="0.25">
      <c r="A5" s="7" t="s">
        <v>90</v>
      </c>
      <c r="B5" s="7"/>
      <c r="C5" s="6" t="s">
        <v>91</v>
      </c>
      <c r="D5" s="6"/>
      <c r="E5" s="6"/>
      <c r="F5" s="6"/>
      <c r="G5" s="6"/>
      <c r="H5" s="6"/>
      <c r="I5" s="6"/>
      <c r="J5" s="6"/>
      <c r="K5" s="6"/>
      <c r="L5" s="5" t="s">
        <v>92</v>
      </c>
      <c r="M5" s="5"/>
      <c r="N5" s="5"/>
      <c r="O5" s="5"/>
      <c r="P5" s="5"/>
      <c r="Q5" s="5"/>
      <c r="R5" s="5"/>
      <c r="S5" s="5"/>
      <c r="T5" s="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1" customHeight="1" x14ac:dyDescent="0.25">
      <c r="A6" s="7" t="s">
        <v>193</v>
      </c>
      <c r="B6" s="7"/>
      <c r="C6" s="6" t="str">
        <f>+IF('PlandeTrabajo ComponenteLaboral'!D6&lt;&gt;"",'PlandeTrabajo ComponenteLaboral'!D6,"")</f>
        <v/>
      </c>
      <c r="D6" s="6"/>
      <c r="E6" s="6"/>
      <c r="F6" s="6"/>
      <c r="G6" s="6"/>
      <c r="H6" s="6"/>
      <c r="I6" s="6"/>
      <c r="J6" s="6"/>
      <c r="K6" s="6"/>
      <c r="L6" s="5" t="str">
        <f>+IF('PlandeTrabajo ComponenteLaboral'!M6&lt;&gt;"",'PlandeTrabajo ComponenteLaboral'!M6,"")</f>
        <v/>
      </c>
      <c r="M6" s="5"/>
      <c r="N6" s="5"/>
      <c r="O6" s="5"/>
      <c r="P6" s="5"/>
      <c r="Q6" s="5"/>
      <c r="R6" s="5"/>
      <c r="S6" s="5"/>
      <c r="T6" s="5"/>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7.75" customHeight="1" x14ac:dyDescent="0.25">
      <c r="A7" s="8" t="s">
        <v>194</v>
      </c>
      <c r="B7" s="8"/>
      <c r="C7" s="8"/>
      <c r="D7" s="8"/>
      <c r="E7" s="8"/>
      <c r="F7" s="8"/>
      <c r="G7" s="8"/>
      <c r="H7" s="8"/>
      <c r="I7" s="8"/>
      <c r="J7" s="8"/>
      <c r="K7" s="8"/>
      <c r="L7" s="8"/>
      <c r="M7" s="8"/>
      <c r="N7" s="8"/>
      <c r="O7" s="8"/>
      <c r="P7" s="8"/>
      <c r="Q7" s="8"/>
      <c r="R7" s="8"/>
      <c r="S7" s="8"/>
      <c r="T7" s="8"/>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56.25" customHeight="1" x14ac:dyDescent="0.25">
      <c r="A8" s="143" t="s">
        <v>195</v>
      </c>
      <c r="B8" s="143"/>
      <c r="C8" s="143"/>
      <c r="D8" s="143"/>
      <c r="E8" s="144" t="s">
        <v>196</v>
      </c>
      <c r="F8" s="144"/>
      <c r="G8" s="144"/>
      <c r="H8" s="144"/>
      <c r="I8" s="144"/>
      <c r="J8" s="144"/>
      <c r="K8" s="145" t="s">
        <v>197</v>
      </c>
      <c r="L8" s="145"/>
      <c r="M8" s="145"/>
      <c r="N8" s="145"/>
      <c r="O8" s="145"/>
      <c r="P8" s="146" t="s">
        <v>198</v>
      </c>
      <c r="Q8" s="146"/>
      <c r="R8" s="146"/>
      <c r="S8" s="146"/>
      <c r="T8" s="1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8.25" customHeight="1" x14ac:dyDescent="0.25">
      <c r="A9" s="147" t="s">
        <v>199</v>
      </c>
      <c r="B9" s="147"/>
      <c r="C9" s="147"/>
      <c r="D9" s="147"/>
      <c r="E9" s="148" t="s">
        <v>200</v>
      </c>
      <c r="F9" s="148"/>
      <c r="G9" s="148"/>
      <c r="H9" s="148"/>
      <c r="I9" s="148"/>
      <c r="J9" s="148"/>
      <c r="K9" s="149"/>
      <c r="L9" s="149"/>
      <c r="M9" s="149"/>
      <c r="N9" s="149"/>
      <c r="O9" s="149"/>
      <c r="P9" s="150"/>
      <c r="Q9" s="150"/>
      <c r="R9" s="150"/>
      <c r="S9" s="150"/>
      <c r="T9" s="150"/>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8.25" customHeight="1" x14ac:dyDescent="0.25">
      <c r="A10" s="147"/>
      <c r="B10" s="147"/>
      <c r="C10" s="147"/>
      <c r="D10" s="147"/>
      <c r="E10" s="148" t="s">
        <v>201</v>
      </c>
      <c r="F10" s="148"/>
      <c r="G10" s="148"/>
      <c r="H10" s="148"/>
      <c r="I10" s="148"/>
      <c r="J10" s="148"/>
      <c r="K10" s="149"/>
      <c r="L10" s="149"/>
      <c r="M10" s="149"/>
      <c r="N10" s="149"/>
      <c r="O10" s="149"/>
      <c r="P10" s="150"/>
      <c r="Q10" s="150"/>
      <c r="R10" s="150"/>
      <c r="S10" s="150"/>
      <c r="T10" s="15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8.25" customHeight="1" x14ac:dyDescent="0.25">
      <c r="A11" s="147" t="s">
        <v>29</v>
      </c>
      <c r="B11" s="147"/>
      <c r="C11" s="147"/>
      <c r="D11" s="147"/>
      <c r="E11" s="148" t="s">
        <v>202</v>
      </c>
      <c r="F11" s="148"/>
      <c r="G11" s="148"/>
      <c r="H11" s="148"/>
      <c r="I11" s="148"/>
      <c r="J11" s="148"/>
      <c r="K11" s="149"/>
      <c r="L11" s="149"/>
      <c r="M11" s="149"/>
      <c r="N11" s="149"/>
      <c r="O11" s="149"/>
      <c r="P11" s="150"/>
      <c r="Q11" s="150"/>
      <c r="R11" s="150"/>
      <c r="S11" s="150"/>
      <c r="T11" s="150"/>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80.25" customHeight="1" x14ac:dyDescent="0.25">
      <c r="A12" s="147"/>
      <c r="B12" s="147"/>
      <c r="C12" s="147"/>
      <c r="D12" s="147"/>
      <c r="E12" s="148" t="s">
        <v>203</v>
      </c>
      <c r="F12" s="148"/>
      <c r="G12" s="148"/>
      <c r="H12" s="148"/>
      <c r="I12" s="148"/>
      <c r="J12" s="148"/>
      <c r="K12" s="149"/>
      <c r="L12" s="149"/>
      <c r="M12" s="149"/>
      <c r="N12" s="149"/>
      <c r="O12" s="149"/>
      <c r="P12" s="150"/>
      <c r="Q12" s="150"/>
      <c r="R12" s="150"/>
      <c r="S12" s="150"/>
      <c r="T12" s="150"/>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8.25" customHeight="1" x14ac:dyDescent="0.25">
      <c r="A13" s="147" t="s">
        <v>204</v>
      </c>
      <c r="B13" s="147"/>
      <c r="C13" s="147"/>
      <c r="D13" s="147"/>
      <c r="E13" s="148" t="s">
        <v>205</v>
      </c>
      <c r="F13" s="148"/>
      <c r="G13" s="148"/>
      <c r="H13" s="148"/>
      <c r="I13" s="148"/>
      <c r="J13" s="148"/>
      <c r="K13" s="149"/>
      <c r="L13" s="149"/>
      <c r="M13" s="149"/>
      <c r="N13" s="149"/>
      <c r="O13" s="149"/>
      <c r="P13" s="150"/>
      <c r="Q13" s="150"/>
      <c r="R13" s="150"/>
      <c r="S13" s="150"/>
      <c r="T13" s="150"/>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68.25" customHeight="1" x14ac:dyDescent="0.25">
      <c r="A14" s="147"/>
      <c r="B14" s="147"/>
      <c r="C14" s="147"/>
      <c r="D14" s="147"/>
      <c r="E14" s="148" t="s">
        <v>206</v>
      </c>
      <c r="F14" s="148"/>
      <c r="G14" s="148"/>
      <c r="H14" s="148"/>
      <c r="I14" s="148"/>
      <c r="J14" s="148"/>
      <c r="K14" s="149"/>
      <c r="L14" s="149"/>
      <c r="M14" s="149"/>
      <c r="N14" s="149"/>
      <c r="O14" s="149"/>
      <c r="P14" s="150"/>
      <c r="Q14" s="150"/>
      <c r="R14" s="150"/>
      <c r="S14" s="150"/>
      <c r="T14" s="150"/>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1.75" customHeight="1" x14ac:dyDescent="0.25">
      <c r="A15" s="99" t="s">
        <v>207</v>
      </c>
      <c r="B15" s="99"/>
      <c r="C15" s="99"/>
      <c r="D15" s="99"/>
      <c r="E15" s="99"/>
      <c r="F15" s="99"/>
      <c r="G15" s="99"/>
      <c r="H15" s="99"/>
      <c r="I15" s="99"/>
      <c r="J15" s="99"/>
      <c r="K15" s="99"/>
      <c r="L15" s="99"/>
      <c r="M15" s="99"/>
      <c r="N15" s="99"/>
      <c r="O15" s="99"/>
      <c r="P15" s="99"/>
      <c r="Q15" s="99"/>
      <c r="R15" s="99"/>
      <c r="S15" s="99"/>
      <c r="T15" s="99"/>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02.75" customHeight="1" x14ac:dyDescent="0.25">
      <c r="A16" s="47"/>
      <c r="B16" s="47"/>
      <c r="C16" s="47"/>
      <c r="D16" s="47"/>
      <c r="E16" s="47"/>
      <c r="F16" s="47"/>
      <c r="G16" s="47"/>
      <c r="H16" s="47"/>
      <c r="I16" s="47"/>
      <c r="J16" s="47"/>
      <c r="K16" s="47"/>
      <c r="L16" s="47"/>
      <c r="M16" s="47"/>
      <c r="N16" s="47"/>
      <c r="O16" s="47"/>
      <c r="P16" s="47"/>
      <c r="Q16" s="47"/>
      <c r="R16" s="47"/>
      <c r="S16" s="47"/>
      <c r="T16" s="47"/>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1.75" customHeight="1" x14ac:dyDescent="0.25">
      <c r="A17" s="99" t="s">
        <v>208</v>
      </c>
      <c r="B17" s="99"/>
      <c r="C17" s="99"/>
      <c r="D17" s="99"/>
      <c r="E17" s="99"/>
      <c r="F17" s="99"/>
      <c r="G17" s="99"/>
      <c r="H17" s="99"/>
      <c r="I17" s="99"/>
      <c r="J17" s="99"/>
      <c r="K17" s="99"/>
      <c r="L17" s="99"/>
      <c r="M17" s="99"/>
      <c r="N17" s="99"/>
      <c r="O17" s="99"/>
      <c r="P17" s="99"/>
      <c r="Q17" s="99"/>
      <c r="R17" s="99"/>
      <c r="S17" s="99"/>
      <c r="T17" s="99"/>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51" customHeight="1" x14ac:dyDescent="0.25">
      <c r="A18" s="100" t="s">
        <v>147</v>
      </c>
      <c r="B18" s="100"/>
      <c r="C18" s="100"/>
      <c r="D18" s="100"/>
      <c r="E18" s="144" t="s">
        <v>196</v>
      </c>
      <c r="F18" s="144"/>
      <c r="G18" s="144"/>
      <c r="H18" s="144"/>
      <c r="I18" s="144"/>
      <c r="J18" s="144"/>
      <c r="K18" s="145" t="s">
        <v>197</v>
      </c>
      <c r="L18" s="145"/>
      <c r="M18" s="145"/>
      <c r="N18" s="145"/>
      <c r="O18" s="145"/>
      <c r="P18" s="146" t="s">
        <v>198</v>
      </c>
      <c r="Q18" s="146"/>
      <c r="R18" s="146"/>
      <c r="S18" s="146"/>
      <c r="T18" s="146"/>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02" customHeight="1" x14ac:dyDescent="0.25">
      <c r="A19" s="151" t="s">
        <v>209</v>
      </c>
      <c r="B19" s="151"/>
      <c r="C19" s="151"/>
      <c r="D19" s="151"/>
      <c r="E19" s="148" t="s">
        <v>210</v>
      </c>
      <c r="F19" s="148"/>
      <c r="G19" s="148"/>
      <c r="H19" s="148"/>
      <c r="I19" s="148"/>
      <c r="J19" s="148"/>
      <c r="K19" s="149"/>
      <c r="L19" s="149"/>
      <c r="M19" s="149"/>
      <c r="N19" s="149"/>
      <c r="O19" s="149"/>
      <c r="P19" s="150"/>
      <c r="Q19" s="150"/>
      <c r="R19" s="150"/>
      <c r="S19" s="150"/>
      <c r="T19" s="150"/>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03.5" customHeight="1" x14ac:dyDescent="0.25">
      <c r="A20" s="151" t="s">
        <v>211</v>
      </c>
      <c r="B20" s="151"/>
      <c r="C20" s="151"/>
      <c r="D20" s="151"/>
      <c r="E20" s="148" t="s">
        <v>212</v>
      </c>
      <c r="F20" s="148"/>
      <c r="G20" s="148"/>
      <c r="H20" s="148"/>
      <c r="I20" s="148"/>
      <c r="J20" s="148"/>
      <c r="K20" s="149"/>
      <c r="L20" s="149"/>
      <c r="M20" s="149"/>
      <c r="N20" s="149"/>
      <c r="O20" s="149"/>
      <c r="P20" s="150"/>
      <c r="Q20" s="150"/>
      <c r="R20" s="150"/>
      <c r="S20" s="150"/>
      <c r="T20" s="15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28.25" customHeight="1" x14ac:dyDescent="0.25">
      <c r="A21" s="151" t="s">
        <v>213</v>
      </c>
      <c r="B21" s="151"/>
      <c r="C21" s="151"/>
      <c r="D21" s="151"/>
      <c r="E21" s="148" t="s">
        <v>214</v>
      </c>
      <c r="F21" s="148"/>
      <c r="G21" s="148"/>
      <c r="H21" s="148"/>
      <c r="I21" s="148"/>
      <c r="J21" s="148"/>
      <c r="K21" s="149"/>
      <c r="L21" s="149"/>
      <c r="M21" s="149"/>
      <c r="N21" s="149"/>
      <c r="O21" s="149"/>
      <c r="P21" s="150"/>
      <c r="Q21" s="150"/>
      <c r="R21" s="150"/>
      <c r="S21" s="150"/>
      <c r="T21" s="150"/>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91.5" customHeight="1" x14ac:dyDescent="0.25">
      <c r="A22" s="151" t="s">
        <v>215</v>
      </c>
      <c r="B22" s="151"/>
      <c r="C22" s="151"/>
      <c r="D22" s="151"/>
      <c r="E22" s="148" t="s">
        <v>216</v>
      </c>
      <c r="F22" s="148"/>
      <c r="G22" s="148"/>
      <c r="H22" s="148"/>
      <c r="I22" s="148"/>
      <c r="J22" s="148"/>
      <c r="K22" s="149"/>
      <c r="L22" s="149"/>
      <c r="M22" s="149"/>
      <c r="N22" s="149"/>
      <c r="O22" s="149"/>
      <c r="P22" s="150"/>
      <c r="Q22" s="150"/>
      <c r="R22" s="150"/>
      <c r="S22" s="150"/>
      <c r="T22" s="150"/>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6.75" customHeight="1" x14ac:dyDescent="0.25">
      <c r="A23" s="152"/>
      <c r="B23" s="152"/>
      <c r="C23" s="152"/>
      <c r="D23" s="152"/>
      <c r="E23" s="152"/>
      <c r="F23" s="152"/>
      <c r="G23" s="152"/>
      <c r="H23" s="152"/>
      <c r="I23" s="152"/>
      <c r="J23" s="152"/>
      <c r="K23" s="152"/>
      <c r="L23" s="152"/>
      <c r="M23" s="152"/>
      <c r="N23" s="152"/>
      <c r="O23" s="152"/>
      <c r="P23" s="152"/>
      <c r="Q23" s="152"/>
      <c r="R23" s="152"/>
      <c r="S23" s="152"/>
      <c r="T23" s="152"/>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75" customHeight="1" x14ac:dyDescent="0.25">
      <c r="A24" s="152"/>
      <c r="B24" s="152"/>
      <c r="C24" s="152"/>
      <c r="D24" s="152"/>
      <c r="E24" s="152"/>
      <c r="F24" s="152"/>
      <c r="G24" s="152"/>
      <c r="H24" s="152"/>
      <c r="I24" s="152"/>
      <c r="J24" s="152"/>
      <c r="K24" s="152"/>
      <c r="L24" s="152"/>
      <c r="M24" s="152"/>
      <c r="N24" s="152"/>
      <c r="O24" s="152"/>
      <c r="P24" s="152"/>
      <c r="Q24" s="152"/>
      <c r="R24" s="152"/>
      <c r="S24" s="152"/>
      <c r="T24" s="152"/>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customHeight="1" x14ac:dyDescent="0.25">
      <c r="A25" s="62" t="s">
        <v>137</v>
      </c>
      <c r="B25" s="62"/>
      <c r="C25" s="62"/>
      <c r="D25" s="62"/>
      <c r="E25" s="62"/>
      <c r="F25" s="62"/>
      <c r="G25" s="62"/>
      <c r="H25" s="62"/>
      <c r="I25" s="62"/>
      <c r="J25" s="62"/>
      <c r="K25" s="63" t="s">
        <v>120</v>
      </c>
      <c r="L25" s="63"/>
      <c r="M25" s="63"/>
      <c r="N25" s="63"/>
      <c r="O25" s="63"/>
      <c r="P25" s="63"/>
      <c r="Q25" s="63"/>
      <c r="R25" s="63"/>
      <c r="S25" s="63"/>
      <c r="T25" s="63"/>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 customHeight="1" x14ac:dyDescent="0.25">
      <c r="A26" s="153" t="s">
        <v>217</v>
      </c>
      <c r="B26" s="153"/>
      <c r="C26" s="153"/>
      <c r="D26" s="153"/>
      <c r="E26" s="153"/>
      <c r="F26" s="153"/>
      <c r="G26" s="153"/>
      <c r="H26" s="153"/>
      <c r="I26" s="153"/>
      <c r="J26" s="153"/>
      <c r="K26" s="153"/>
      <c r="L26" s="153"/>
      <c r="M26" s="153"/>
      <c r="N26" s="153"/>
      <c r="O26" s="26" t="s">
        <v>116</v>
      </c>
      <c r="P26" s="27"/>
      <c r="Q26" s="26" t="s">
        <v>117</v>
      </c>
      <c r="R26" s="27"/>
      <c r="S26" s="26" t="s">
        <v>118</v>
      </c>
      <c r="T26" s="28"/>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1.75" customHeight="1" x14ac:dyDescent="0.25">
      <c r="A27" s="99" t="s">
        <v>207</v>
      </c>
      <c r="B27" s="99"/>
      <c r="C27" s="99"/>
      <c r="D27" s="99"/>
      <c r="E27" s="99"/>
      <c r="F27" s="99"/>
      <c r="G27" s="99"/>
      <c r="H27" s="99"/>
      <c r="I27" s="99"/>
      <c r="J27" s="99"/>
      <c r="K27" s="99"/>
      <c r="L27" s="99"/>
      <c r="M27" s="99"/>
      <c r="N27" s="99"/>
      <c r="O27" s="99"/>
      <c r="P27" s="99"/>
      <c r="Q27" s="99"/>
      <c r="R27" s="99"/>
      <c r="S27" s="99"/>
      <c r="T27" s="99"/>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06.5" customHeight="1" x14ac:dyDescent="0.25">
      <c r="A28" s="154"/>
      <c r="B28" s="154"/>
      <c r="C28" s="154"/>
      <c r="D28" s="154"/>
      <c r="E28" s="154"/>
      <c r="F28" s="154"/>
      <c r="G28" s="154"/>
      <c r="H28" s="154"/>
      <c r="I28" s="154"/>
      <c r="J28" s="154"/>
      <c r="K28" s="154"/>
      <c r="L28" s="154"/>
      <c r="M28" s="154"/>
      <c r="N28" s="154"/>
      <c r="O28" s="154"/>
      <c r="P28" s="154"/>
      <c r="Q28" s="154"/>
      <c r="R28" s="154"/>
      <c r="S28" s="154"/>
      <c r="T28" s="154"/>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50.25" customHeight="1" x14ac:dyDescent="0.25">
      <c r="A29" s="138"/>
      <c r="B29" s="138"/>
      <c r="C29" s="138"/>
      <c r="D29" s="138"/>
      <c r="E29" s="138"/>
      <c r="F29" s="138"/>
      <c r="G29" s="138"/>
      <c r="H29" s="138"/>
      <c r="I29" s="138"/>
      <c r="J29" s="138"/>
      <c r="K29" s="138"/>
      <c r="L29" s="138"/>
      <c r="M29" s="138"/>
      <c r="N29" s="138"/>
      <c r="O29" s="138"/>
      <c r="P29" s="138"/>
      <c r="Q29" s="138"/>
      <c r="R29" s="138"/>
      <c r="S29" s="138"/>
      <c r="T29" s="138"/>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5">
      <c r="A30" s="138"/>
      <c r="B30" s="138"/>
      <c r="C30" s="138"/>
      <c r="D30" s="138"/>
      <c r="E30" s="138"/>
      <c r="F30" s="138"/>
      <c r="G30" s="138"/>
      <c r="H30" s="138"/>
      <c r="I30" s="138"/>
      <c r="J30" s="138"/>
      <c r="K30" s="138"/>
      <c r="L30" s="138"/>
      <c r="M30" s="138"/>
      <c r="N30" s="138"/>
      <c r="O30" s="138"/>
      <c r="P30" s="138"/>
      <c r="Q30" s="138"/>
      <c r="R30" s="138"/>
      <c r="S30" s="138"/>
      <c r="T30" s="138"/>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s="62" t="s">
        <v>137</v>
      </c>
      <c r="B31" s="62"/>
      <c r="C31" s="62"/>
      <c r="D31" s="62"/>
      <c r="E31" s="62"/>
      <c r="F31" s="62"/>
      <c r="G31" s="62"/>
      <c r="H31" s="62"/>
      <c r="I31" s="62"/>
      <c r="J31" s="62"/>
      <c r="K31" s="63" t="s">
        <v>120</v>
      </c>
      <c r="L31" s="63"/>
      <c r="M31" s="63"/>
      <c r="N31" s="63"/>
      <c r="O31" s="63"/>
      <c r="P31" s="63"/>
      <c r="Q31" s="63"/>
      <c r="R31" s="63"/>
      <c r="S31" s="63"/>
      <c r="T31" s="63"/>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75" x14ac:dyDescent="0.25">
      <c r="A32" s="155" t="s">
        <v>218</v>
      </c>
      <c r="B32" s="155"/>
      <c r="C32" s="155"/>
      <c r="D32" s="155"/>
      <c r="E32" s="155"/>
      <c r="F32" s="155"/>
      <c r="G32" s="155"/>
      <c r="H32" s="155"/>
      <c r="I32" s="155"/>
      <c r="J32" s="155"/>
      <c r="K32" s="155"/>
      <c r="L32" s="155"/>
      <c r="M32" s="155"/>
      <c r="N32" s="155"/>
      <c r="O32" s="32" t="s">
        <v>116</v>
      </c>
      <c r="P32" s="33"/>
      <c r="Q32" s="32" t="s">
        <v>117</v>
      </c>
      <c r="R32" s="33"/>
      <c r="S32" s="32" t="s">
        <v>118</v>
      </c>
      <c r="T32" s="34"/>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sheetData>
  <sheetProtection sheet="1" objects="1" scenarios="1" selectLockedCells="1"/>
  <mergeCells count="72">
    <mergeCell ref="A28:T28"/>
    <mergeCell ref="A29:T30"/>
    <mergeCell ref="A31:J31"/>
    <mergeCell ref="K31:T31"/>
    <mergeCell ref="A32:N32"/>
    <mergeCell ref="A23:T24"/>
    <mergeCell ref="A25:J25"/>
    <mergeCell ref="K25:T25"/>
    <mergeCell ref="A26:N26"/>
    <mergeCell ref="A27:T27"/>
    <mergeCell ref="A21:D21"/>
    <mergeCell ref="E21:J21"/>
    <mergeCell ref="K21:O21"/>
    <mergeCell ref="P21:T21"/>
    <mergeCell ref="A22:D22"/>
    <mergeCell ref="E22:J22"/>
    <mergeCell ref="K22:O22"/>
    <mergeCell ref="P22:T22"/>
    <mergeCell ref="A19:D19"/>
    <mergeCell ref="E19:J19"/>
    <mergeCell ref="K19:O19"/>
    <mergeCell ref="P19:T19"/>
    <mergeCell ref="A20:D20"/>
    <mergeCell ref="E20:J20"/>
    <mergeCell ref="K20:O20"/>
    <mergeCell ref="P20:T20"/>
    <mergeCell ref="A15:T15"/>
    <mergeCell ref="A16:T16"/>
    <mergeCell ref="A17:T17"/>
    <mergeCell ref="A18:D18"/>
    <mergeCell ref="E18:J18"/>
    <mergeCell ref="K18:O18"/>
    <mergeCell ref="P18:T18"/>
    <mergeCell ref="A13:D14"/>
    <mergeCell ref="E13:J13"/>
    <mergeCell ref="K13:O13"/>
    <mergeCell ref="P13:T13"/>
    <mergeCell ref="E14:J14"/>
    <mergeCell ref="K14:O14"/>
    <mergeCell ref="P14:T14"/>
    <mergeCell ref="A11:D12"/>
    <mergeCell ref="E11:J11"/>
    <mergeCell ref="K11:O11"/>
    <mergeCell ref="P11:T11"/>
    <mergeCell ref="E12:J12"/>
    <mergeCell ref="K12:O12"/>
    <mergeCell ref="P12:T12"/>
    <mergeCell ref="A9:D10"/>
    <mergeCell ref="E9:J9"/>
    <mergeCell ref="K9:O9"/>
    <mergeCell ref="P9:T9"/>
    <mergeCell ref="E10:J10"/>
    <mergeCell ref="K10:O10"/>
    <mergeCell ref="P10:T10"/>
    <mergeCell ref="A7:T7"/>
    <mergeCell ref="A8:D8"/>
    <mergeCell ref="E8:J8"/>
    <mergeCell ref="K8:O8"/>
    <mergeCell ref="P8:T8"/>
    <mergeCell ref="A4:T4"/>
    <mergeCell ref="A5:B5"/>
    <mergeCell ref="C5:K5"/>
    <mergeCell ref="L5:T5"/>
    <mergeCell ref="A6:B6"/>
    <mergeCell ref="C6:K6"/>
    <mergeCell ref="L6:T6"/>
    <mergeCell ref="A1:E3"/>
    <mergeCell ref="F1:P1"/>
    <mergeCell ref="Q1:T1"/>
    <mergeCell ref="F2:P3"/>
    <mergeCell ref="Q2:T2"/>
    <mergeCell ref="Q3:T3"/>
  </mergeCells>
  <conditionalFormatting sqref="F2">
    <cfRule type="cellIs" priority="5" operator="equal">
      <formula>""</formula>
    </cfRule>
  </conditionalFormatting>
  <conditionalFormatting sqref="C6">
    <cfRule type="cellIs" priority="6" operator="equal">
      <formula>""</formula>
    </cfRule>
  </conditionalFormatting>
  <conditionalFormatting sqref="P19:T22">
    <cfRule type="cellIs" priority="7" operator="equal">
      <formula>""</formula>
    </cfRule>
  </conditionalFormatting>
  <conditionalFormatting sqref="P19:P22">
    <cfRule type="cellIs" priority="8" operator="equal">
      <formula>""</formula>
    </cfRule>
  </conditionalFormatting>
  <conditionalFormatting sqref="K19:O22">
    <cfRule type="cellIs" priority="9" operator="equal">
      <formula>""</formula>
    </cfRule>
  </conditionalFormatting>
  <conditionalFormatting sqref="K19:K22">
    <cfRule type="cellIs" priority="10" operator="equal">
      <formula>""</formula>
    </cfRule>
  </conditionalFormatting>
  <printOptions horizontalCentered="1" verticalCentered="1"/>
  <pageMargins left="0.70833333333333304" right="0.70833333333333304" top="0.78749999999999998" bottom="0.74791666666666701" header="0.51180555555555496" footer="0.51180555555555496"/>
  <pageSetup paperSize="0" scale="0" firstPageNumber="0" orientation="portrait" usePrinterDefaults="0" horizontalDpi="0" verticalDpi="0" copies="0"/>
  <headerFooter>
    <oddFooter>&amp;C&amp;8Esta herramienta de gestión NO otorga derechos de carrera o de permanencia en el servicio NO habilita el acceso a encargos o incentivos. Elaboración del Departamento Administrativo del Servicio Civil  Distrital</oddFooter>
  </headerFooter>
  <rowBreaks count="1" manualBreakCount="1">
    <brk id="16" max="16383" man="1"/>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Validacion de datos Referencia</vt:lpstr>
      <vt:lpstr>PlandeTrabajo ComponenteLaboral</vt:lpstr>
      <vt:lpstr>PlandeTrabajoCompComportamental</vt:lpstr>
      <vt:lpstr>Portafolio Entregable 1</vt:lpstr>
      <vt:lpstr>Portafolio Entregable 2</vt:lpstr>
      <vt:lpstr>Portafolio Entregable 3</vt:lpstr>
      <vt:lpstr>Portafolio Entregable 4</vt:lpstr>
      <vt:lpstr>Portafolio Entregable 5</vt:lpstr>
      <vt:lpstr>Plan de Mejora Semestral</vt:lpstr>
      <vt:lpstr>PortafolioPlanMejora C. Laboral</vt:lpstr>
      <vt:lpstr>PortafolioPlanMejora C.Comporta</vt:lpstr>
      <vt:lpstr>Años</vt:lpstr>
      <vt:lpstr>calendario</vt:lpstr>
      <vt:lpstr>meses</vt:lpstr>
      <vt:lpstr>PlantaTemporal</vt:lpstr>
      <vt:lpstr>Valoración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Abc</dc:creator>
  <dc:description/>
  <cp:lastModifiedBy>nelson javier velandia castro</cp:lastModifiedBy>
  <cp:revision>0</cp:revision>
  <cp:lastPrinted>2016-12-20T00:19:08Z</cp:lastPrinted>
  <dcterms:created xsi:type="dcterms:W3CDTF">2016-02-13T02:19:59Z</dcterms:created>
  <dcterms:modified xsi:type="dcterms:W3CDTF">2023-04-12T02:33:27Z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